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https://chapinhall-my.sharepoint.com/personal/kbarounis_chapinhall_org/Documents/Desktop/Fixed Templates/"/>
    </mc:Choice>
  </mc:AlternateContent>
  <xr:revisionPtr revIDLastSave="0" documentId="8_{39EDFE02-687D-4907-806D-81B79CEDF669}" xr6:coauthVersionLast="47" xr6:coauthVersionMax="47" xr10:uidLastSave="{00000000-0000-0000-0000-000000000000}"/>
  <bookViews>
    <workbookView xWindow="-110" yWindow="-110" windowWidth="25820" windowHeight="14020" activeTab="4" xr2:uid="{10E95E97-28D9-4FDC-B79C-430935256890}"/>
  </bookViews>
  <sheets>
    <sheet name="Cover_Sheet" sheetId="2" r:id="rId1"/>
    <sheet name="Fidelity" sheetId="6" r:id="rId2"/>
    <sheet name="Outcomes" sheetId="4" r:id="rId3"/>
    <sheet name="Fidelity Aggregate" sheetId="5" r:id="rId4"/>
    <sheet name="Outcomes Aggregate" sheetId="8" r:id="rId5"/>
    <sheet name="County Names to hide" sheetId="3" state="hidden" r:id="rId6"/>
  </sheets>
  <definedNames>
    <definedName name="HomeVisitorsFilteredList">'County Names to hide'!$C$2</definedName>
    <definedName name="HV_FilteredList">'County Names to hide'!$C$2:$C$1000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3" l="1"/>
  <c r="C2" i="3"/>
  <c r="E5" i="6"/>
  <c r="L498" i="4"/>
  <c r="L499" i="4"/>
  <c r="L500" i="4"/>
  <c r="O498" i="4"/>
  <c r="O499" i="4"/>
  <c r="O500" i="4"/>
  <c r="U498" i="4"/>
  <c r="U499" i="4"/>
  <c r="U500" i="4"/>
  <c r="V498" i="4"/>
  <c r="V499" i="4"/>
  <c r="V500" i="4"/>
  <c r="X498" i="4"/>
  <c r="X499" i="4"/>
  <c r="X500" i="4"/>
  <c r="Q10" i="8"/>
  <c r="Q9" i="8"/>
  <c r="O10" i="8"/>
  <c r="O9" i="8"/>
  <c r="M10" i="8"/>
  <c r="M9" i="8"/>
  <c r="K10" i="8"/>
  <c r="K9" i="8"/>
  <c r="I10" i="8"/>
  <c r="I9" i="8"/>
  <c r="G10" i="8"/>
  <c r="G9" i="8"/>
  <c r="P10" i="8"/>
  <c r="P9" i="8"/>
  <c r="N10" i="8"/>
  <c r="N9" i="8"/>
  <c r="L10" i="8"/>
  <c r="L9" i="8"/>
  <c r="J10" i="8"/>
  <c r="J9" i="8"/>
  <c r="H10" i="8"/>
  <c r="H9" i="8"/>
  <c r="F10" i="8"/>
  <c r="F9" i="8"/>
  <c r="E5" i="5" l="1"/>
  <c r="E11" i="5"/>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4" i="6"/>
  <c r="D10" i="5" l="1"/>
  <c r="E4" i="5"/>
  <c r="E10" i="5"/>
  <c r="D11" i="5"/>
  <c r="D6" i="5"/>
  <c r="E6" i="5"/>
  <c r="D4" i="5"/>
  <c r="Q8" i="8"/>
  <c r="O8" i="8"/>
  <c r="M8" i="8"/>
  <c r="K8" i="8"/>
  <c r="I8" i="8"/>
  <c r="Q6" i="8"/>
  <c r="O6" i="8"/>
  <c r="M6" i="8"/>
  <c r="K6" i="8"/>
  <c r="K5" i="8"/>
  <c r="I6" i="8"/>
  <c r="G6" i="8"/>
  <c r="G8" i="8"/>
  <c r="E8" i="8"/>
  <c r="E7" i="8"/>
  <c r="G5" i="8"/>
  <c r="Q7" i="8"/>
  <c r="O7" i="8"/>
  <c r="M7" i="8"/>
  <c r="K7" i="8"/>
  <c r="I7" i="8"/>
  <c r="G7" i="8"/>
  <c r="Q5" i="8"/>
  <c r="O5" i="8"/>
  <c r="M5" i="8"/>
  <c r="I5" i="8"/>
  <c r="P6" i="8"/>
  <c r="P7" i="8"/>
  <c r="P8" i="8"/>
  <c r="P5" i="8"/>
  <c r="N6" i="8"/>
  <c r="N7" i="8"/>
  <c r="N8" i="8"/>
  <c r="N5" i="8"/>
  <c r="L6" i="8"/>
  <c r="L7" i="8"/>
  <c r="L8" i="8"/>
  <c r="L5" i="8"/>
  <c r="J6" i="8"/>
  <c r="J7" i="8"/>
  <c r="J8" i="8"/>
  <c r="J5" i="8"/>
  <c r="H6" i="8"/>
  <c r="H7" i="8"/>
  <c r="H8" i="8"/>
  <c r="H5" i="8"/>
  <c r="F8" i="8"/>
  <c r="F6" i="8"/>
  <c r="F7" i="8"/>
  <c r="F5" i="8"/>
  <c r="V6" i="4"/>
  <c r="V7" i="4"/>
  <c r="V8" i="4"/>
  <c r="V9" i="4"/>
  <c r="V10" i="4"/>
  <c r="V11" i="4"/>
  <c r="V12" i="4"/>
  <c r="V13"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V58" i="4"/>
  <c r="V59" i="4"/>
  <c r="V60" i="4"/>
  <c r="V61" i="4"/>
  <c r="V62" i="4"/>
  <c r="V63" i="4"/>
  <c r="V64" i="4"/>
  <c r="V65" i="4"/>
  <c r="V66" i="4"/>
  <c r="V67" i="4"/>
  <c r="V68" i="4"/>
  <c r="V69" i="4"/>
  <c r="V70" i="4"/>
  <c r="V71" i="4"/>
  <c r="V72" i="4"/>
  <c r="V73" i="4"/>
  <c r="V74" i="4"/>
  <c r="V75" i="4"/>
  <c r="V76" i="4"/>
  <c r="V77" i="4"/>
  <c r="V78" i="4"/>
  <c r="V79" i="4"/>
  <c r="V80" i="4"/>
  <c r="V81" i="4"/>
  <c r="V82" i="4"/>
  <c r="V83" i="4"/>
  <c r="V84" i="4"/>
  <c r="V85" i="4"/>
  <c r="V86" i="4"/>
  <c r="V87" i="4"/>
  <c r="V88" i="4"/>
  <c r="V89" i="4"/>
  <c r="V90" i="4"/>
  <c r="V91" i="4"/>
  <c r="V92" i="4"/>
  <c r="V93" i="4"/>
  <c r="V94" i="4"/>
  <c r="V95" i="4"/>
  <c r="V96" i="4"/>
  <c r="V97" i="4"/>
  <c r="V98" i="4"/>
  <c r="V99" i="4"/>
  <c r="V100" i="4"/>
  <c r="V101" i="4"/>
  <c r="V102" i="4"/>
  <c r="V103" i="4"/>
  <c r="V104" i="4"/>
  <c r="V105" i="4"/>
  <c r="V106" i="4"/>
  <c r="V107" i="4"/>
  <c r="V108" i="4"/>
  <c r="V109" i="4"/>
  <c r="V110" i="4"/>
  <c r="V111" i="4"/>
  <c r="V112" i="4"/>
  <c r="V113" i="4"/>
  <c r="V114" i="4"/>
  <c r="V115" i="4"/>
  <c r="V116" i="4"/>
  <c r="V117" i="4"/>
  <c r="V118" i="4"/>
  <c r="V119" i="4"/>
  <c r="V120" i="4"/>
  <c r="V121" i="4"/>
  <c r="V122" i="4"/>
  <c r="V123" i="4"/>
  <c r="V124" i="4"/>
  <c r="V125" i="4"/>
  <c r="V126" i="4"/>
  <c r="V127" i="4"/>
  <c r="V128" i="4"/>
  <c r="V129" i="4"/>
  <c r="V130" i="4"/>
  <c r="V131" i="4"/>
  <c r="V132" i="4"/>
  <c r="V133" i="4"/>
  <c r="V134" i="4"/>
  <c r="V135" i="4"/>
  <c r="V136" i="4"/>
  <c r="V137" i="4"/>
  <c r="V138" i="4"/>
  <c r="V139" i="4"/>
  <c r="V140" i="4"/>
  <c r="V141" i="4"/>
  <c r="V142" i="4"/>
  <c r="V143" i="4"/>
  <c r="V144" i="4"/>
  <c r="V145" i="4"/>
  <c r="V146" i="4"/>
  <c r="V147" i="4"/>
  <c r="V148" i="4"/>
  <c r="V149" i="4"/>
  <c r="V150" i="4"/>
  <c r="V151" i="4"/>
  <c r="V152" i="4"/>
  <c r="V153" i="4"/>
  <c r="V154" i="4"/>
  <c r="V155" i="4"/>
  <c r="V156" i="4"/>
  <c r="V157" i="4"/>
  <c r="V158" i="4"/>
  <c r="V159" i="4"/>
  <c r="V160" i="4"/>
  <c r="V161" i="4"/>
  <c r="V162" i="4"/>
  <c r="V163" i="4"/>
  <c r="V164" i="4"/>
  <c r="V165" i="4"/>
  <c r="V166" i="4"/>
  <c r="V167" i="4"/>
  <c r="V168" i="4"/>
  <c r="V169" i="4"/>
  <c r="V170" i="4"/>
  <c r="V171" i="4"/>
  <c r="V172" i="4"/>
  <c r="V173" i="4"/>
  <c r="V174" i="4"/>
  <c r="V175" i="4"/>
  <c r="V176" i="4"/>
  <c r="V177" i="4"/>
  <c r="V178" i="4"/>
  <c r="V179" i="4"/>
  <c r="V180" i="4"/>
  <c r="V181" i="4"/>
  <c r="V182" i="4"/>
  <c r="V183" i="4"/>
  <c r="V184" i="4"/>
  <c r="V185" i="4"/>
  <c r="V186" i="4"/>
  <c r="V187" i="4"/>
  <c r="V188" i="4"/>
  <c r="V189" i="4"/>
  <c r="V190" i="4"/>
  <c r="V191" i="4"/>
  <c r="V192" i="4"/>
  <c r="V193" i="4"/>
  <c r="V194" i="4"/>
  <c r="V195" i="4"/>
  <c r="V196" i="4"/>
  <c r="V197" i="4"/>
  <c r="V198" i="4"/>
  <c r="V199" i="4"/>
  <c r="V200" i="4"/>
  <c r="V201" i="4"/>
  <c r="V202" i="4"/>
  <c r="V203" i="4"/>
  <c r="V204" i="4"/>
  <c r="V205" i="4"/>
  <c r="V206" i="4"/>
  <c r="V207" i="4"/>
  <c r="V208" i="4"/>
  <c r="V209" i="4"/>
  <c r="V210" i="4"/>
  <c r="V211" i="4"/>
  <c r="V212" i="4"/>
  <c r="V213" i="4"/>
  <c r="V214" i="4"/>
  <c r="V215" i="4"/>
  <c r="V216" i="4"/>
  <c r="V217" i="4"/>
  <c r="V218" i="4"/>
  <c r="V219" i="4"/>
  <c r="V220" i="4"/>
  <c r="V221" i="4"/>
  <c r="V222" i="4"/>
  <c r="V223" i="4"/>
  <c r="V224" i="4"/>
  <c r="V225" i="4"/>
  <c r="V226" i="4"/>
  <c r="V227" i="4"/>
  <c r="V228" i="4"/>
  <c r="V229" i="4"/>
  <c r="V230" i="4"/>
  <c r="V231" i="4"/>
  <c r="V232" i="4"/>
  <c r="V233" i="4"/>
  <c r="V234" i="4"/>
  <c r="V235" i="4"/>
  <c r="V236" i="4"/>
  <c r="V237" i="4"/>
  <c r="V238" i="4"/>
  <c r="V239" i="4"/>
  <c r="V240" i="4"/>
  <c r="V241" i="4"/>
  <c r="V242" i="4"/>
  <c r="V243" i="4"/>
  <c r="V244" i="4"/>
  <c r="V245" i="4"/>
  <c r="V246" i="4"/>
  <c r="V247" i="4"/>
  <c r="V248" i="4"/>
  <c r="V249" i="4"/>
  <c r="V250" i="4"/>
  <c r="V251" i="4"/>
  <c r="V252" i="4"/>
  <c r="V253" i="4"/>
  <c r="V254" i="4"/>
  <c r="V255" i="4"/>
  <c r="V256" i="4"/>
  <c r="V257" i="4"/>
  <c r="V258" i="4"/>
  <c r="V259" i="4"/>
  <c r="V260" i="4"/>
  <c r="V261" i="4"/>
  <c r="V262" i="4"/>
  <c r="V263" i="4"/>
  <c r="V264" i="4"/>
  <c r="V265" i="4"/>
  <c r="V266" i="4"/>
  <c r="V267" i="4"/>
  <c r="V268" i="4"/>
  <c r="V269" i="4"/>
  <c r="V270" i="4"/>
  <c r="V271" i="4"/>
  <c r="V272" i="4"/>
  <c r="V273" i="4"/>
  <c r="V274" i="4"/>
  <c r="V275" i="4"/>
  <c r="V276" i="4"/>
  <c r="V277" i="4"/>
  <c r="V278" i="4"/>
  <c r="V279" i="4"/>
  <c r="V280" i="4"/>
  <c r="V281" i="4"/>
  <c r="V282" i="4"/>
  <c r="V283" i="4"/>
  <c r="V284" i="4"/>
  <c r="V285" i="4"/>
  <c r="V286" i="4"/>
  <c r="V287" i="4"/>
  <c r="V288" i="4"/>
  <c r="V289" i="4"/>
  <c r="V290" i="4"/>
  <c r="V291" i="4"/>
  <c r="V292" i="4"/>
  <c r="V293" i="4"/>
  <c r="V294" i="4"/>
  <c r="V295" i="4"/>
  <c r="V296" i="4"/>
  <c r="V297" i="4"/>
  <c r="V298" i="4"/>
  <c r="V299" i="4"/>
  <c r="V300" i="4"/>
  <c r="V301" i="4"/>
  <c r="V302" i="4"/>
  <c r="V303" i="4"/>
  <c r="V304" i="4"/>
  <c r="V305" i="4"/>
  <c r="V306" i="4"/>
  <c r="V307" i="4"/>
  <c r="V308" i="4"/>
  <c r="V309" i="4"/>
  <c r="V310" i="4"/>
  <c r="V311" i="4"/>
  <c r="V312" i="4"/>
  <c r="V313" i="4"/>
  <c r="V314" i="4"/>
  <c r="V315" i="4"/>
  <c r="V316" i="4"/>
  <c r="V317" i="4"/>
  <c r="V318" i="4"/>
  <c r="V319" i="4"/>
  <c r="V320" i="4"/>
  <c r="V321" i="4"/>
  <c r="V322" i="4"/>
  <c r="V323" i="4"/>
  <c r="V324" i="4"/>
  <c r="V325" i="4"/>
  <c r="V326" i="4"/>
  <c r="V327" i="4"/>
  <c r="V328" i="4"/>
  <c r="V329" i="4"/>
  <c r="V330" i="4"/>
  <c r="V331" i="4"/>
  <c r="V332" i="4"/>
  <c r="V333" i="4"/>
  <c r="V334" i="4"/>
  <c r="V335" i="4"/>
  <c r="V336" i="4"/>
  <c r="V337" i="4"/>
  <c r="V338" i="4"/>
  <c r="V339" i="4"/>
  <c r="V340" i="4"/>
  <c r="V341" i="4"/>
  <c r="V342" i="4"/>
  <c r="V343" i="4"/>
  <c r="V344" i="4"/>
  <c r="V345" i="4"/>
  <c r="V346" i="4"/>
  <c r="V347" i="4"/>
  <c r="V348" i="4"/>
  <c r="V349" i="4"/>
  <c r="V350" i="4"/>
  <c r="V351" i="4"/>
  <c r="V352" i="4"/>
  <c r="V353" i="4"/>
  <c r="V354" i="4"/>
  <c r="V355" i="4"/>
  <c r="V356" i="4"/>
  <c r="V357" i="4"/>
  <c r="V358" i="4"/>
  <c r="V359" i="4"/>
  <c r="V360" i="4"/>
  <c r="V361" i="4"/>
  <c r="V362" i="4"/>
  <c r="V363" i="4"/>
  <c r="V364" i="4"/>
  <c r="V365" i="4"/>
  <c r="V366" i="4"/>
  <c r="V367" i="4"/>
  <c r="V368" i="4"/>
  <c r="V369" i="4"/>
  <c r="V370" i="4"/>
  <c r="V371" i="4"/>
  <c r="V372" i="4"/>
  <c r="V373" i="4"/>
  <c r="V374" i="4"/>
  <c r="V375" i="4"/>
  <c r="V376" i="4"/>
  <c r="V377" i="4"/>
  <c r="V378" i="4"/>
  <c r="V379" i="4"/>
  <c r="V380" i="4"/>
  <c r="V381" i="4"/>
  <c r="V382" i="4"/>
  <c r="V383" i="4"/>
  <c r="V384" i="4"/>
  <c r="V385" i="4"/>
  <c r="V386" i="4"/>
  <c r="V387" i="4"/>
  <c r="V388" i="4"/>
  <c r="V389" i="4"/>
  <c r="V390" i="4"/>
  <c r="V391" i="4"/>
  <c r="V392" i="4"/>
  <c r="V393" i="4"/>
  <c r="V394" i="4"/>
  <c r="V395" i="4"/>
  <c r="V396" i="4"/>
  <c r="V397" i="4"/>
  <c r="V398" i="4"/>
  <c r="V399" i="4"/>
  <c r="V400" i="4"/>
  <c r="V401" i="4"/>
  <c r="V402" i="4"/>
  <c r="V403" i="4"/>
  <c r="V404" i="4"/>
  <c r="V405" i="4"/>
  <c r="V406" i="4"/>
  <c r="V407" i="4"/>
  <c r="V408" i="4"/>
  <c r="V409" i="4"/>
  <c r="V410" i="4"/>
  <c r="V411" i="4"/>
  <c r="V412" i="4"/>
  <c r="V413" i="4"/>
  <c r="V414" i="4"/>
  <c r="V415" i="4"/>
  <c r="V416" i="4"/>
  <c r="V417" i="4"/>
  <c r="V418" i="4"/>
  <c r="V419" i="4"/>
  <c r="V420" i="4"/>
  <c r="V421" i="4"/>
  <c r="V422" i="4"/>
  <c r="V423" i="4"/>
  <c r="V424" i="4"/>
  <c r="V425" i="4"/>
  <c r="V426" i="4"/>
  <c r="V427" i="4"/>
  <c r="V428" i="4"/>
  <c r="V429" i="4"/>
  <c r="V430" i="4"/>
  <c r="V431" i="4"/>
  <c r="V432" i="4"/>
  <c r="V433" i="4"/>
  <c r="V434" i="4"/>
  <c r="V435" i="4"/>
  <c r="V436" i="4"/>
  <c r="V437" i="4"/>
  <c r="V438" i="4"/>
  <c r="V439" i="4"/>
  <c r="V440" i="4"/>
  <c r="V441" i="4"/>
  <c r="V442" i="4"/>
  <c r="V443" i="4"/>
  <c r="V444" i="4"/>
  <c r="V445" i="4"/>
  <c r="V446" i="4"/>
  <c r="V447" i="4"/>
  <c r="V448" i="4"/>
  <c r="V449" i="4"/>
  <c r="V450" i="4"/>
  <c r="V451" i="4"/>
  <c r="V452" i="4"/>
  <c r="V453" i="4"/>
  <c r="V454" i="4"/>
  <c r="V455" i="4"/>
  <c r="V456" i="4"/>
  <c r="V457" i="4"/>
  <c r="V458" i="4"/>
  <c r="V459" i="4"/>
  <c r="V460" i="4"/>
  <c r="V461" i="4"/>
  <c r="V462" i="4"/>
  <c r="V463" i="4"/>
  <c r="V464" i="4"/>
  <c r="V465" i="4"/>
  <c r="V466" i="4"/>
  <c r="V467" i="4"/>
  <c r="V468" i="4"/>
  <c r="V469" i="4"/>
  <c r="V470" i="4"/>
  <c r="V471" i="4"/>
  <c r="V472" i="4"/>
  <c r="V473" i="4"/>
  <c r="V474" i="4"/>
  <c r="V475" i="4"/>
  <c r="V476" i="4"/>
  <c r="V477" i="4"/>
  <c r="V478" i="4"/>
  <c r="V479" i="4"/>
  <c r="V480" i="4"/>
  <c r="V481" i="4"/>
  <c r="V482" i="4"/>
  <c r="V483" i="4"/>
  <c r="V484" i="4"/>
  <c r="V485" i="4"/>
  <c r="V486" i="4"/>
  <c r="V487" i="4"/>
  <c r="V488" i="4"/>
  <c r="V489" i="4"/>
  <c r="V490" i="4"/>
  <c r="V491" i="4"/>
  <c r="V492" i="4"/>
  <c r="V493" i="4"/>
  <c r="V494" i="4"/>
  <c r="V495" i="4"/>
  <c r="V496" i="4"/>
  <c r="V497" i="4"/>
  <c r="V5" i="4"/>
  <c r="O5" i="4"/>
  <c r="D5" i="5"/>
  <c r="E10" i="8" l="1"/>
  <c r="E9" i="8"/>
  <c r="D10" i="8"/>
  <c r="D9" i="8"/>
  <c r="E6" i="8"/>
  <c r="E7" i="5"/>
  <c r="E12" i="5"/>
  <c r="D7" i="5"/>
  <c r="D12" i="5"/>
  <c r="E15" i="5"/>
  <c r="E14" i="5"/>
  <c r="E13" i="5"/>
  <c r="D13" i="5"/>
  <c r="D5" i="8"/>
  <c r="D15" i="5"/>
  <c r="D14" i="5"/>
  <c r="D8" i="8"/>
  <c r="D7" i="8"/>
  <c r="E5" i="8"/>
  <c r="D6" i="8"/>
  <c r="X5" i="4"/>
  <c r="X6" i="4"/>
  <c r="X7" i="4"/>
  <c r="X8" i="4"/>
  <c r="X9" i="4"/>
  <c r="X10" i="4"/>
  <c r="X11" i="4"/>
  <c r="X12" i="4"/>
  <c r="X13" i="4"/>
  <c r="X14" i="4"/>
  <c r="X15" i="4"/>
  <c r="X16" i="4"/>
  <c r="X17" i="4"/>
  <c r="X18" i="4"/>
  <c r="X19" i="4"/>
  <c r="X20" i="4"/>
  <c r="X21" i="4"/>
  <c r="X22" i="4"/>
  <c r="X23" i="4"/>
  <c r="X24" i="4"/>
  <c r="X25" i="4"/>
  <c r="X26" i="4"/>
  <c r="X27" i="4"/>
  <c r="X28" i="4"/>
  <c r="X29" i="4"/>
  <c r="X30" i="4"/>
  <c r="X31" i="4"/>
  <c r="X32" i="4"/>
  <c r="X33" i="4"/>
  <c r="X34" i="4"/>
  <c r="X35" i="4"/>
  <c r="X36" i="4"/>
  <c r="X37" i="4"/>
  <c r="X38" i="4"/>
  <c r="X39" i="4"/>
  <c r="X40" i="4"/>
  <c r="X41" i="4"/>
  <c r="X42" i="4"/>
  <c r="X43" i="4"/>
  <c r="X44" i="4"/>
  <c r="X45" i="4"/>
  <c r="X46" i="4"/>
  <c r="X47" i="4"/>
  <c r="X48" i="4"/>
  <c r="X49" i="4"/>
  <c r="X50" i="4"/>
  <c r="X51" i="4"/>
  <c r="X52" i="4"/>
  <c r="X53" i="4"/>
  <c r="X54" i="4"/>
  <c r="X55" i="4"/>
  <c r="X56" i="4"/>
  <c r="X57" i="4"/>
  <c r="X58" i="4"/>
  <c r="X59" i="4"/>
  <c r="X60" i="4"/>
  <c r="X61" i="4"/>
  <c r="X62" i="4"/>
  <c r="X63" i="4"/>
  <c r="X64" i="4"/>
  <c r="X65" i="4"/>
  <c r="X66" i="4"/>
  <c r="X67" i="4"/>
  <c r="X68" i="4"/>
  <c r="X69" i="4"/>
  <c r="X70" i="4"/>
  <c r="X71" i="4"/>
  <c r="X72" i="4"/>
  <c r="X73" i="4"/>
  <c r="X74" i="4"/>
  <c r="X75" i="4"/>
  <c r="X76" i="4"/>
  <c r="X77" i="4"/>
  <c r="X78" i="4"/>
  <c r="X79" i="4"/>
  <c r="X80" i="4"/>
  <c r="X81" i="4"/>
  <c r="X82" i="4"/>
  <c r="X83" i="4"/>
  <c r="X84" i="4"/>
  <c r="X85" i="4"/>
  <c r="X86" i="4"/>
  <c r="X87" i="4"/>
  <c r="X88" i="4"/>
  <c r="X89" i="4"/>
  <c r="X90" i="4"/>
  <c r="X91" i="4"/>
  <c r="X92" i="4"/>
  <c r="X93" i="4"/>
  <c r="X94" i="4"/>
  <c r="X95" i="4"/>
  <c r="X96" i="4"/>
  <c r="X97" i="4"/>
  <c r="X98" i="4"/>
  <c r="X99" i="4"/>
  <c r="X100" i="4"/>
  <c r="X101" i="4"/>
  <c r="X102" i="4"/>
  <c r="X103" i="4"/>
  <c r="X104" i="4"/>
  <c r="X105" i="4"/>
  <c r="X106" i="4"/>
  <c r="X107" i="4"/>
  <c r="X108" i="4"/>
  <c r="X109" i="4"/>
  <c r="X110" i="4"/>
  <c r="X111" i="4"/>
  <c r="X112" i="4"/>
  <c r="X113" i="4"/>
  <c r="X114" i="4"/>
  <c r="X115" i="4"/>
  <c r="X116" i="4"/>
  <c r="X117" i="4"/>
  <c r="X118" i="4"/>
  <c r="X119" i="4"/>
  <c r="X120" i="4"/>
  <c r="X121" i="4"/>
  <c r="X122" i="4"/>
  <c r="X123" i="4"/>
  <c r="X124" i="4"/>
  <c r="X125" i="4"/>
  <c r="X126" i="4"/>
  <c r="X127" i="4"/>
  <c r="X128" i="4"/>
  <c r="X129" i="4"/>
  <c r="X130" i="4"/>
  <c r="X131" i="4"/>
  <c r="X132" i="4"/>
  <c r="X133" i="4"/>
  <c r="X134" i="4"/>
  <c r="X135" i="4"/>
  <c r="X136" i="4"/>
  <c r="X137" i="4"/>
  <c r="X138" i="4"/>
  <c r="X139" i="4"/>
  <c r="X140" i="4"/>
  <c r="X141" i="4"/>
  <c r="X142" i="4"/>
  <c r="X143" i="4"/>
  <c r="X144" i="4"/>
  <c r="X145" i="4"/>
  <c r="X146" i="4"/>
  <c r="X147" i="4"/>
  <c r="X148" i="4"/>
  <c r="X149" i="4"/>
  <c r="X150" i="4"/>
  <c r="X151" i="4"/>
  <c r="X152" i="4"/>
  <c r="X153" i="4"/>
  <c r="X154" i="4"/>
  <c r="X155" i="4"/>
  <c r="X156" i="4"/>
  <c r="X157" i="4"/>
  <c r="X158" i="4"/>
  <c r="X159" i="4"/>
  <c r="X160" i="4"/>
  <c r="X161" i="4"/>
  <c r="X162" i="4"/>
  <c r="X163" i="4"/>
  <c r="X164" i="4"/>
  <c r="X165" i="4"/>
  <c r="X166" i="4"/>
  <c r="X167" i="4"/>
  <c r="X168" i="4"/>
  <c r="X169" i="4"/>
  <c r="X170" i="4"/>
  <c r="X171" i="4"/>
  <c r="X172" i="4"/>
  <c r="X173" i="4"/>
  <c r="X174" i="4"/>
  <c r="X175" i="4"/>
  <c r="X176" i="4"/>
  <c r="X177" i="4"/>
  <c r="X178" i="4"/>
  <c r="X179" i="4"/>
  <c r="X180" i="4"/>
  <c r="X181" i="4"/>
  <c r="X182" i="4"/>
  <c r="X183" i="4"/>
  <c r="X184" i="4"/>
  <c r="X185" i="4"/>
  <c r="X186" i="4"/>
  <c r="X187" i="4"/>
  <c r="X188" i="4"/>
  <c r="X189" i="4"/>
  <c r="X190" i="4"/>
  <c r="X191" i="4"/>
  <c r="X192" i="4"/>
  <c r="X193" i="4"/>
  <c r="X194" i="4"/>
  <c r="X195" i="4"/>
  <c r="X196" i="4"/>
  <c r="X197" i="4"/>
  <c r="X198" i="4"/>
  <c r="X199" i="4"/>
  <c r="X200" i="4"/>
  <c r="X201" i="4"/>
  <c r="X202" i="4"/>
  <c r="X203" i="4"/>
  <c r="X204" i="4"/>
  <c r="X205" i="4"/>
  <c r="X206" i="4"/>
  <c r="X207" i="4"/>
  <c r="X208" i="4"/>
  <c r="X209" i="4"/>
  <c r="X210" i="4"/>
  <c r="X211" i="4"/>
  <c r="X212" i="4"/>
  <c r="X213" i="4"/>
  <c r="X214" i="4"/>
  <c r="X215" i="4"/>
  <c r="X216" i="4"/>
  <c r="X217" i="4"/>
  <c r="X218" i="4"/>
  <c r="X219" i="4"/>
  <c r="X220" i="4"/>
  <c r="X221" i="4"/>
  <c r="X222" i="4"/>
  <c r="X223" i="4"/>
  <c r="X224" i="4"/>
  <c r="X225" i="4"/>
  <c r="X226" i="4"/>
  <c r="X227" i="4"/>
  <c r="X228" i="4"/>
  <c r="X229" i="4"/>
  <c r="X230" i="4"/>
  <c r="X231" i="4"/>
  <c r="X232" i="4"/>
  <c r="X233" i="4"/>
  <c r="X234" i="4"/>
  <c r="X235" i="4"/>
  <c r="X236" i="4"/>
  <c r="X237" i="4"/>
  <c r="X238" i="4"/>
  <c r="X239" i="4"/>
  <c r="X240" i="4"/>
  <c r="X241" i="4"/>
  <c r="X242" i="4"/>
  <c r="X243" i="4"/>
  <c r="X244" i="4"/>
  <c r="X245" i="4"/>
  <c r="X246" i="4"/>
  <c r="X247" i="4"/>
  <c r="X248" i="4"/>
  <c r="X249" i="4"/>
  <c r="X250" i="4"/>
  <c r="X251" i="4"/>
  <c r="X252" i="4"/>
  <c r="X253" i="4"/>
  <c r="X254" i="4"/>
  <c r="X255" i="4"/>
  <c r="X256" i="4"/>
  <c r="X257" i="4"/>
  <c r="X258" i="4"/>
  <c r="X259" i="4"/>
  <c r="X260" i="4"/>
  <c r="X261" i="4"/>
  <c r="X262" i="4"/>
  <c r="X263" i="4"/>
  <c r="X264" i="4"/>
  <c r="X265" i="4"/>
  <c r="X266" i="4"/>
  <c r="X267" i="4"/>
  <c r="X268" i="4"/>
  <c r="X269" i="4"/>
  <c r="X270" i="4"/>
  <c r="X271" i="4"/>
  <c r="X272" i="4"/>
  <c r="X273" i="4"/>
  <c r="X274" i="4"/>
  <c r="X275" i="4"/>
  <c r="X276" i="4"/>
  <c r="X277" i="4"/>
  <c r="X278" i="4"/>
  <c r="X279" i="4"/>
  <c r="X280" i="4"/>
  <c r="X281" i="4"/>
  <c r="X282" i="4"/>
  <c r="X283" i="4"/>
  <c r="X284" i="4"/>
  <c r="X285" i="4"/>
  <c r="X286" i="4"/>
  <c r="X287" i="4"/>
  <c r="X288" i="4"/>
  <c r="X289" i="4"/>
  <c r="X290" i="4"/>
  <c r="X291" i="4"/>
  <c r="X292" i="4"/>
  <c r="X293" i="4"/>
  <c r="X294" i="4"/>
  <c r="X295" i="4"/>
  <c r="X296" i="4"/>
  <c r="X297" i="4"/>
  <c r="X298" i="4"/>
  <c r="X299" i="4"/>
  <c r="X300" i="4"/>
  <c r="X301" i="4"/>
  <c r="X302" i="4"/>
  <c r="X303" i="4"/>
  <c r="X304" i="4"/>
  <c r="X305" i="4"/>
  <c r="X306" i="4"/>
  <c r="X307" i="4"/>
  <c r="X308" i="4"/>
  <c r="X309" i="4"/>
  <c r="X310" i="4"/>
  <c r="X311" i="4"/>
  <c r="X312" i="4"/>
  <c r="X313" i="4"/>
  <c r="X314" i="4"/>
  <c r="X315" i="4"/>
  <c r="X316" i="4"/>
  <c r="X317" i="4"/>
  <c r="X318" i="4"/>
  <c r="X319" i="4"/>
  <c r="X320" i="4"/>
  <c r="X321" i="4"/>
  <c r="X322" i="4"/>
  <c r="X323" i="4"/>
  <c r="X324" i="4"/>
  <c r="X325" i="4"/>
  <c r="X326" i="4"/>
  <c r="X327" i="4"/>
  <c r="X328" i="4"/>
  <c r="X329" i="4"/>
  <c r="X330" i="4"/>
  <c r="X331" i="4"/>
  <c r="X332" i="4"/>
  <c r="X333" i="4"/>
  <c r="X334" i="4"/>
  <c r="X335" i="4"/>
  <c r="X336" i="4"/>
  <c r="X337" i="4"/>
  <c r="X338" i="4"/>
  <c r="X339" i="4"/>
  <c r="X340" i="4"/>
  <c r="X341" i="4"/>
  <c r="X342" i="4"/>
  <c r="X343" i="4"/>
  <c r="X344" i="4"/>
  <c r="X345" i="4"/>
  <c r="X346" i="4"/>
  <c r="X347" i="4"/>
  <c r="X348" i="4"/>
  <c r="X349" i="4"/>
  <c r="X350" i="4"/>
  <c r="X351" i="4"/>
  <c r="X352" i="4"/>
  <c r="X353" i="4"/>
  <c r="X354" i="4"/>
  <c r="X355" i="4"/>
  <c r="X356" i="4"/>
  <c r="X357" i="4"/>
  <c r="X358" i="4"/>
  <c r="X359" i="4"/>
  <c r="X360" i="4"/>
  <c r="X361" i="4"/>
  <c r="X362" i="4"/>
  <c r="X363" i="4"/>
  <c r="X364" i="4"/>
  <c r="X365" i="4"/>
  <c r="X366" i="4"/>
  <c r="X367" i="4"/>
  <c r="X368" i="4"/>
  <c r="X369" i="4"/>
  <c r="X370" i="4"/>
  <c r="X371" i="4"/>
  <c r="X372" i="4"/>
  <c r="X373" i="4"/>
  <c r="X374" i="4"/>
  <c r="X375" i="4"/>
  <c r="X376" i="4"/>
  <c r="X377" i="4"/>
  <c r="X378" i="4"/>
  <c r="X379" i="4"/>
  <c r="X380" i="4"/>
  <c r="X381" i="4"/>
  <c r="X382" i="4"/>
  <c r="X383" i="4"/>
  <c r="X384" i="4"/>
  <c r="X385" i="4"/>
  <c r="X386" i="4"/>
  <c r="X387" i="4"/>
  <c r="X388" i="4"/>
  <c r="X389" i="4"/>
  <c r="X390" i="4"/>
  <c r="X391" i="4"/>
  <c r="X392" i="4"/>
  <c r="X393" i="4"/>
  <c r="X394" i="4"/>
  <c r="X395" i="4"/>
  <c r="X396" i="4"/>
  <c r="X397" i="4"/>
  <c r="X398" i="4"/>
  <c r="X399" i="4"/>
  <c r="X400" i="4"/>
  <c r="X401" i="4"/>
  <c r="X402" i="4"/>
  <c r="X403" i="4"/>
  <c r="X404" i="4"/>
  <c r="X405" i="4"/>
  <c r="X406" i="4"/>
  <c r="X407" i="4"/>
  <c r="X408" i="4"/>
  <c r="X409" i="4"/>
  <c r="X410" i="4"/>
  <c r="X411" i="4"/>
  <c r="X412" i="4"/>
  <c r="X413" i="4"/>
  <c r="X414" i="4"/>
  <c r="X415" i="4"/>
  <c r="X416" i="4"/>
  <c r="X417" i="4"/>
  <c r="X418" i="4"/>
  <c r="X419" i="4"/>
  <c r="X420" i="4"/>
  <c r="X421" i="4"/>
  <c r="X422" i="4"/>
  <c r="X423" i="4"/>
  <c r="X424" i="4"/>
  <c r="X425" i="4"/>
  <c r="X426" i="4"/>
  <c r="X427" i="4"/>
  <c r="X428" i="4"/>
  <c r="X429" i="4"/>
  <c r="X430" i="4"/>
  <c r="X431" i="4"/>
  <c r="X432" i="4"/>
  <c r="X433" i="4"/>
  <c r="X434" i="4"/>
  <c r="X435" i="4"/>
  <c r="X436" i="4"/>
  <c r="X437" i="4"/>
  <c r="X438" i="4"/>
  <c r="X439" i="4"/>
  <c r="X440" i="4"/>
  <c r="X441" i="4"/>
  <c r="X442" i="4"/>
  <c r="X443" i="4"/>
  <c r="X444" i="4"/>
  <c r="X445" i="4"/>
  <c r="X446" i="4"/>
  <c r="X447" i="4"/>
  <c r="X448" i="4"/>
  <c r="X449" i="4"/>
  <c r="X450" i="4"/>
  <c r="X451" i="4"/>
  <c r="X452" i="4"/>
  <c r="X453" i="4"/>
  <c r="X454" i="4"/>
  <c r="X455" i="4"/>
  <c r="X456" i="4"/>
  <c r="X457" i="4"/>
  <c r="X458" i="4"/>
  <c r="X459" i="4"/>
  <c r="X460" i="4"/>
  <c r="X461" i="4"/>
  <c r="X462" i="4"/>
  <c r="X463" i="4"/>
  <c r="X464" i="4"/>
  <c r="X465" i="4"/>
  <c r="X466" i="4"/>
  <c r="X467" i="4"/>
  <c r="X468" i="4"/>
  <c r="X469" i="4"/>
  <c r="X470" i="4"/>
  <c r="X471" i="4"/>
  <c r="X472" i="4"/>
  <c r="X473" i="4"/>
  <c r="X474" i="4"/>
  <c r="X475" i="4"/>
  <c r="X476" i="4"/>
  <c r="X477" i="4"/>
  <c r="X478" i="4"/>
  <c r="X479" i="4"/>
  <c r="X480" i="4"/>
  <c r="X481" i="4"/>
  <c r="X482" i="4"/>
  <c r="X483" i="4"/>
  <c r="X484" i="4"/>
  <c r="X485" i="4"/>
  <c r="X486" i="4"/>
  <c r="X487" i="4"/>
  <c r="X488" i="4"/>
  <c r="X489" i="4"/>
  <c r="X490" i="4"/>
  <c r="X491" i="4"/>
  <c r="X492" i="4"/>
  <c r="X493" i="4"/>
  <c r="X494" i="4"/>
  <c r="X495" i="4"/>
  <c r="X496" i="4"/>
  <c r="X497" i="4"/>
  <c r="U6" i="4"/>
  <c r="U7" i="4"/>
  <c r="U8" i="4"/>
  <c r="U9" i="4"/>
  <c r="U10" i="4"/>
  <c r="U11" i="4"/>
  <c r="U12" i="4"/>
  <c r="U13"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58" i="4"/>
  <c r="U59" i="4"/>
  <c r="U60" i="4"/>
  <c r="U61" i="4"/>
  <c r="U62" i="4"/>
  <c r="U63" i="4"/>
  <c r="U64" i="4"/>
  <c r="U65" i="4"/>
  <c r="U66" i="4"/>
  <c r="U67" i="4"/>
  <c r="U68" i="4"/>
  <c r="U69" i="4"/>
  <c r="U70" i="4"/>
  <c r="U71" i="4"/>
  <c r="U72" i="4"/>
  <c r="U73" i="4"/>
  <c r="U74" i="4"/>
  <c r="U75" i="4"/>
  <c r="U76" i="4"/>
  <c r="U77" i="4"/>
  <c r="U78" i="4"/>
  <c r="U79" i="4"/>
  <c r="U80" i="4"/>
  <c r="U81" i="4"/>
  <c r="U82" i="4"/>
  <c r="U83" i="4"/>
  <c r="U84" i="4"/>
  <c r="U85" i="4"/>
  <c r="U86" i="4"/>
  <c r="U87" i="4"/>
  <c r="U88" i="4"/>
  <c r="U89" i="4"/>
  <c r="U90" i="4"/>
  <c r="U91" i="4"/>
  <c r="U92" i="4"/>
  <c r="U93" i="4"/>
  <c r="U94" i="4"/>
  <c r="U95" i="4"/>
  <c r="U96" i="4"/>
  <c r="U97" i="4"/>
  <c r="U98" i="4"/>
  <c r="U99" i="4"/>
  <c r="U100" i="4"/>
  <c r="U101" i="4"/>
  <c r="U102" i="4"/>
  <c r="U103" i="4"/>
  <c r="U104" i="4"/>
  <c r="U105" i="4"/>
  <c r="U106" i="4"/>
  <c r="U107" i="4"/>
  <c r="U108" i="4"/>
  <c r="U109" i="4"/>
  <c r="U110" i="4"/>
  <c r="U111" i="4"/>
  <c r="U112" i="4"/>
  <c r="U113" i="4"/>
  <c r="U114" i="4"/>
  <c r="U115" i="4"/>
  <c r="U116" i="4"/>
  <c r="U117" i="4"/>
  <c r="U118" i="4"/>
  <c r="U119" i="4"/>
  <c r="U120" i="4"/>
  <c r="U121" i="4"/>
  <c r="U122" i="4"/>
  <c r="U123" i="4"/>
  <c r="U124" i="4"/>
  <c r="U125" i="4"/>
  <c r="U126" i="4"/>
  <c r="U127" i="4"/>
  <c r="U128" i="4"/>
  <c r="U129" i="4"/>
  <c r="U130" i="4"/>
  <c r="U131" i="4"/>
  <c r="U132" i="4"/>
  <c r="U133" i="4"/>
  <c r="U134" i="4"/>
  <c r="U135" i="4"/>
  <c r="U136" i="4"/>
  <c r="U137" i="4"/>
  <c r="U138" i="4"/>
  <c r="U139" i="4"/>
  <c r="U140" i="4"/>
  <c r="U141" i="4"/>
  <c r="U142" i="4"/>
  <c r="U143" i="4"/>
  <c r="U144" i="4"/>
  <c r="U145" i="4"/>
  <c r="U146" i="4"/>
  <c r="U147" i="4"/>
  <c r="U148" i="4"/>
  <c r="U149" i="4"/>
  <c r="U150" i="4"/>
  <c r="U151" i="4"/>
  <c r="U152" i="4"/>
  <c r="U153" i="4"/>
  <c r="U154" i="4"/>
  <c r="U155" i="4"/>
  <c r="U156" i="4"/>
  <c r="U157" i="4"/>
  <c r="U158" i="4"/>
  <c r="U159" i="4"/>
  <c r="U160" i="4"/>
  <c r="U161" i="4"/>
  <c r="U162" i="4"/>
  <c r="U163" i="4"/>
  <c r="U164" i="4"/>
  <c r="U165" i="4"/>
  <c r="U166" i="4"/>
  <c r="U167" i="4"/>
  <c r="U168" i="4"/>
  <c r="U169" i="4"/>
  <c r="U170" i="4"/>
  <c r="U171" i="4"/>
  <c r="U172" i="4"/>
  <c r="U173" i="4"/>
  <c r="U174" i="4"/>
  <c r="U175" i="4"/>
  <c r="U176" i="4"/>
  <c r="U177" i="4"/>
  <c r="U178" i="4"/>
  <c r="U179" i="4"/>
  <c r="U180" i="4"/>
  <c r="U181" i="4"/>
  <c r="U182" i="4"/>
  <c r="U183" i="4"/>
  <c r="U184" i="4"/>
  <c r="U185" i="4"/>
  <c r="U186" i="4"/>
  <c r="U187" i="4"/>
  <c r="U188" i="4"/>
  <c r="U189" i="4"/>
  <c r="U190" i="4"/>
  <c r="U191" i="4"/>
  <c r="U192" i="4"/>
  <c r="U193" i="4"/>
  <c r="U194" i="4"/>
  <c r="U195" i="4"/>
  <c r="U196" i="4"/>
  <c r="U197" i="4"/>
  <c r="U198" i="4"/>
  <c r="U199" i="4"/>
  <c r="U200" i="4"/>
  <c r="U201" i="4"/>
  <c r="U202" i="4"/>
  <c r="U203" i="4"/>
  <c r="U204" i="4"/>
  <c r="U205" i="4"/>
  <c r="U206" i="4"/>
  <c r="U207" i="4"/>
  <c r="U208" i="4"/>
  <c r="U209" i="4"/>
  <c r="U210" i="4"/>
  <c r="U211" i="4"/>
  <c r="U212" i="4"/>
  <c r="U213" i="4"/>
  <c r="U214" i="4"/>
  <c r="U215" i="4"/>
  <c r="U216" i="4"/>
  <c r="U217" i="4"/>
  <c r="U218" i="4"/>
  <c r="U219" i="4"/>
  <c r="U220" i="4"/>
  <c r="U221" i="4"/>
  <c r="U222" i="4"/>
  <c r="U223" i="4"/>
  <c r="U224" i="4"/>
  <c r="U225" i="4"/>
  <c r="U226" i="4"/>
  <c r="U227" i="4"/>
  <c r="U228" i="4"/>
  <c r="U229" i="4"/>
  <c r="U230" i="4"/>
  <c r="U231" i="4"/>
  <c r="U232" i="4"/>
  <c r="U233" i="4"/>
  <c r="U234" i="4"/>
  <c r="U235" i="4"/>
  <c r="U236" i="4"/>
  <c r="U237" i="4"/>
  <c r="U238" i="4"/>
  <c r="U239" i="4"/>
  <c r="U240" i="4"/>
  <c r="U241" i="4"/>
  <c r="U242" i="4"/>
  <c r="U243" i="4"/>
  <c r="U244" i="4"/>
  <c r="U245" i="4"/>
  <c r="U246" i="4"/>
  <c r="U247" i="4"/>
  <c r="U248" i="4"/>
  <c r="U249" i="4"/>
  <c r="U250" i="4"/>
  <c r="U251" i="4"/>
  <c r="U252" i="4"/>
  <c r="U253" i="4"/>
  <c r="U254" i="4"/>
  <c r="U255" i="4"/>
  <c r="U256" i="4"/>
  <c r="U257" i="4"/>
  <c r="U258" i="4"/>
  <c r="U259" i="4"/>
  <c r="U260" i="4"/>
  <c r="U261" i="4"/>
  <c r="U262" i="4"/>
  <c r="U263" i="4"/>
  <c r="U264" i="4"/>
  <c r="U265" i="4"/>
  <c r="U266" i="4"/>
  <c r="U267" i="4"/>
  <c r="U268" i="4"/>
  <c r="U269" i="4"/>
  <c r="U270" i="4"/>
  <c r="U271" i="4"/>
  <c r="U272" i="4"/>
  <c r="U273" i="4"/>
  <c r="U274" i="4"/>
  <c r="U275" i="4"/>
  <c r="U276" i="4"/>
  <c r="U277" i="4"/>
  <c r="U278" i="4"/>
  <c r="U279" i="4"/>
  <c r="U280" i="4"/>
  <c r="U281" i="4"/>
  <c r="U282" i="4"/>
  <c r="U283" i="4"/>
  <c r="U284" i="4"/>
  <c r="U285" i="4"/>
  <c r="U286" i="4"/>
  <c r="U287" i="4"/>
  <c r="U288" i="4"/>
  <c r="U289" i="4"/>
  <c r="U290" i="4"/>
  <c r="U291" i="4"/>
  <c r="U292" i="4"/>
  <c r="U293" i="4"/>
  <c r="U294" i="4"/>
  <c r="U295" i="4"/>
  <c r="U296" i="4"/>
  <c r="U297" i="4"/>
  <c r="U298" i="4"/>
  <c r="U299" i="4"/>
  <c r="U300" i="4"/>
  <c r="U301" i="4"/>
  <c r="U302" i="4"/>
  <c r="U303" i="4"/>
  <c r="U304" i="4"/>
  <c r="U305" i="4"/>
  <c r="U306" i="4"/>
  <c r="U307" i="4"/>
  <c r="U308" i="4"/>
  <c r="U309" i="4"/>
  <c r="U310" i="4"/>
  <c r="U311" i="4"/>
  <c r="U312" i="4"/>
  <c r="U313" i="4"/>
  <c r="U314" i="4"/>
  <c r="U315" i="4"/>
  <c r="U316" i="4"/>
  <c r="U317" i="4"/>
  <c r="U318" i="4"/>
  <c r="U319" i="4"/>
  <c r="U320" i="4"/>
  <c r="U321" i="4"/>
  <c r="U322" i="4"/>
  <c r="U323" i="4"/>
  <c r="U324" i="4"/>
  <c r="U325" i="4"/>
  <c r="U326" i="4"/>
  <c r="U327" i="4"/>
  <c r="U328" i="4"/>
  <c r="U329" i="4"/>
  <c r="U330" i="4"/>
  <c r="U331" i="4"/>
  <c r="U332" i="4"/>
  <c r="U333" i="4"/>
  <c r="U334" i="4"/>
  <c r="U335" i="4"/>
  <c r="U336" i="4"/>
  <c r="U337" i="4"/>
  <c r="U338" i="4"/>
  <c r="U339" i="4"/>
  <c r="U340" i="4"/>
  <c r="U341" i="4"/>
  <c r="U342" i="4"/>
  <c r="U343" i="4"/>
  <c r="U344" i="4"/>
  <c r="U345" i="4"/>
  <c r="U346" i="4"/>
  <c r="U347" i="4"/>
  <c r="U348" i="4"/>
  <c r="U349" i="4"/>
  <c r="U350" i="4"/>
  <c r="U351" i="4"/>
  <c r="U352" i="4"/>
  <c r="U353" i="4"/>
  <c r="U354" i="4"/>
  <c r="U355" i="4"/>
  <c r="U356" i="4"/>
  <c r="U357" i="4"/>
  <c r="U358" i="4"/>
  <c r="U359" i="4"/>
  <c r="U360" i="4"/>
  <c r="U361" i="4"/>
  <c r="U362" i="4"/>
  <c r="U363" i="4"/>
  <c r="U364" i="4"/>
  <c r="U365" i="4"/>
  <c r="U366" i="4"/>
  <c r="U367" i="4"/>
  <c r="U368" i="4"/>
  <c r="U369" i="4"/>
  <c r="U370" i="4"/>
  <c r="U371" i="4"/>
  <c r="U372" i="4"/>
  <c r="U373" i="4"/>
  <c r="U374" i="4"/>
  <c r="U375" i="4"/>
  <c r="U376" i="4"/>
  <c r="U377" i="4"/>
  <c r="U378" i="4"/>
  <c r="U379" i="4"/>
  <c r="U380" i="4"/>
  <c r="U381" i="4"/>
  <c r="U382" i="4"/>
  <c r="U383" i="4"/>
  <c r="U384" i="4"/>
  <c r="U385" i="4"/>
  <c r="U386" i="4"/>
  <c r="U387" i="4"/>
  <c r="U388" i="4"/>
  <c r="U389" i="4"/>
  <c r="U390" i="4"/>
  <c r="U391" i="4"/>
  <c r="U392" i="4"/>
  <c r="U393" i="4"/>
  <c r="U394" i="4"/>
  <c r="U395" i="4"/>
  <c r="U396" i="4"/>
  <c r="U397" i="4"/>
  <c r="U398" i="4"/>
  <c r="U399" i="4"/>
  <c r="U400" i="4"/>
  <c r="U401" i="4"/>
  <c r="U402" i="4"/>
  <c r="U403" i="4"/>
  <c r="U404" i="4"/>
  <c r="U405" i="4"/>
  <c r="U406" i="4"/>
  <c r="U407" i="4"/>
  <c r="U408" i="4"/>
  <c r="U409" i="4"/>
  <c r="U410" i="4"/>
  <c r="U411" i="4"/>
  <c r="U412" i="4"/>
  <c r="U413" i="4"/>
  <c r="U414" i="4"/>
  <c r="U415" i="4"/>
  <c r="U416" i="4"/>
  <c r="U417" i="4"/>
  <c r="U418" i="4"/>
  <c r="U419" i="4"/>
  <c r="U420" i="4"/>
  <c r="U421" i="4"/>
  <c r="U422" i="4"/>
  <c r="U423" i="4"/>
  <c r="U424" i="4"/>
  <c r="U425" i="4"/>
  <c r="U426" i="4"/>
  <c r="U427" i="4"/>
  <c r="U428" i="4"/>
  <c r="U429" i="4"/>
  <c r="U430" i="4"/>
  <c r="U431" i="4"/>
  <c r="U432" i="4"/>
  <c r="U433" i="4"/>
  <c r="U434" i="4"/>
  <c r="U435" i="4"/>
  <c r="U436" i="4"/>
  <c r="U437" i="4"/>
  <c r="U438" i="4"/>
  <c r="U439" i="4"/>
  <c r="U440" i="4"/>
  <c r="U441" i="4"/>
  <c r="U442" i="4"/>
  <c r="U443" i="4"/>
  <c r="U444" i="4"/>
  <c r="U445" i="4"/>
  <c r="U446" i="4"/>
  <c r="U447" i="4"/>
  <c r="U448" i="4"/>
  <c r="U449" i="4"/>
  <c r="U450" i="4"/>
  <c r="U451" i="4"/>
  <c r="U452" i="4"/>
  <c r="U453" i="4"/>
  <c r="U454" i="4"/>
  <c r="U455" i="4"/>
  <c r="U456" i="4"/>
  <c r="U457" i="4"/>
  <c r="U458" i="4"/>
  <c r="U459" i="4"/>
  <c r="U460" i="4"/>
  <c r="U461" i="4"/>
  <c r="U462" i="4"/>
  <c r="U463" i="4"/>
  <c r="U464" i="4"/>
  <c r="U465" i="4"/>
  <c r="U466" i="4"/>
  <c r="U467" i="4"/>
  <c r="U468" i="4"/>
  <c r="U469" i="4"/>
  <c r="U470" i="4"/>
  <c r="U471" i="4"/>
  <c r="U472" i="4"/>
  <c r="U473" i="4"/>
  <c r="U474" i="4"/>
  <c r="U475" i="4"/>
  <c r="U476" i="4"/>
  <c r="U477" i="4"/>
  <c r="U478" i="4"/>
  <c r="U479" i="4"/>
  <c r="U480" i="4"/>
  <c r="U481" i="4"/>
  <c r="U482" i="4"/>
  <c r="U483" i="4"/>
  <c r="U484" i="4"/>
  <c r="U485" i="4"/>
  <c r="U486" i="4"/>
  <c r="U487" i="4"/>
  <c r="U488" i="4"/>
  <c r="U489" i="4"/>
  <c r="U490" i="4"/>
  <c r="U491" i="4"/>
  <c r="U492" i="4"/>
  <c r="U493" i="4"/>
  <c r="U494" i="4"/>
  <c r="U495" i="4"/>
  <c r="U496" i="4"/>
  <c r="U497" i="4"/>
  <c r="O6" i="4"/>
  <c r="O7" i="4"/>
  <c r="O8" i="4"/>
  <c r="O9" i="4"/>
  <c r="O10" i="4"/>
  <c r="O11" i="4"/>
  <c r="O12" i="4"/>
  <c r="O13" i="4"/>
  <c r="O14" i="4"/>
  <c r="O15" i="4"/>
  <c r="O16" i="4"/>
  <c r="O17" i="4"/>
  <c r="O18" i="4"/>
  <c r="O19" i="4"/>
  <c r="O20" i="4"/>
  <c r="O21" i="4"/>
  <c r="O22" i="4"/>
  <c r="O23" i="4"/>
  <c r="O24" i="4"/>
  <c r="O25" i="4"/>
  <c r="O26" i="4"/>
  <c r="O27" i="4"/>
  <c r="O28" i="4"/>
  <c r="O29" i="4"/>
  <c r="O30" i="4"/>
  <c r="O31" i="4"/>
  <c r="O32" i="4"/>
  <c r="O33" i="4"/>
  <c r="O34" i="4"/>
  <c r="O35" i="4"/>
  <c r="O36" i="4"/>
  <c r="O37" i="4"/>
  <c r="O38" i="4"/>
  <c r="O39" i="4"/>
  <c r="O40" i="4"/>
  <c r="O41" i="4"/>
  <c r="O42" i="4"/>
  <c r="O43" i="4"/>
  <c r="O44" i="4"/>
  <c r="O45" i="4"/>
  <c r="O46" i="4"/>
  <c r="O47" i="4"/>
  <c r="O48" i="4"/>
  <c r="O49" i="4"/>
  <c r="O50" i="4"/>
  <c r="O51" i="4"/>
  <c r="O52" i="4"/>
  <c r="O53" i="4"/>
  <c r="O54" i="4"/>
  <c r="O55" i="4"/>
  <c r="O56" i="4"/>
  <c r="O57" i="4"/>
  <c r="O58" i="4"/>
  <c r="O59" i="4"/>
  <c r="O60" i="4"/>
  <c r="O61" i="4"/>
  <c r="O62" i="4"/>
  <c r="O63" i="4"/>
  <c r="O64" i="4"/>
  <c r="O65" i="4"/>
  <c r="O66" i="4"/>
  <c r="O67" i="4"/>
  <c r="O68" i="4"/>
  <c r="O69" i="4"/>
  <c r="O70" i="4"/>
  <c r="O71" i="4"/>
  <c r="O72" i="4"/>
  <c r="O73" i="4"/>
  <c r="O74" i="4"/>
  <c r="O75" i="4"/>
  <c r="O76" i="4"/>
  <c r="O77" i="4"/>
  <c r="O78" i="4"/>
  <c r="O79" i="4"/>
  <c r="O80" i="4"/>
  <c r="O81" i="4"/>
  <c r="O82" i="4"/>
  <c r="O83" i="4"/>
  <c r="O84" i="4"/>
  <c r="O85" i="4"/>
  <c r="O86" i="4"/>
  <c r="O87" i="4"/>
  <c r="O88" i="4"/>
  <c r="O89" i="4"/>
  <c r="O90" i="4"/>
  <c r="O91" i="4"/>
  <c r="O92" i="4"/>
  <c r="O93" i="4"/>
  <c r="O94" i="4"/>
  <c r="O95" i="4"/>
  <c r="O96" i="4"/>
  <c r="O97" i="4"/>
  <c r="O98" i="4"/>
  <c r="O99" i="4"/>
  <c r="O100" i="4"/>
  <c r="O101" i="4"/>
  <c r="O102" i="4"/>
  <c r="O103" i="4"/>
  <c r="O104" i="4"/>
  <c r="O105" i="4"/>
  <c r="O106" i="4"/>
  <c r="O107" i="4"/>
  <c r="O108" i="4"/>
  <c r="O109" i="4"/>
  <c r="O110" i="4"/>
  <c r="O111" i="4"/>
  <c r="O112" i="4"/>
  <c r="O113" i="4"/>
  <c r="O114" i="4"/>
  <c r="O115" i="4"/>
  <c r="O116" i="4"/>
  <c r="O117" i="4"/>
  <c r="O118" i="4"/>
  <c r="O119" i="4"/>
  <c r="O120" i="4"/>
  <c r="O121" i="4"/>
  <c r="O122" i="4"/>
  <c r="O123" i="4"/>
  <c r="O124" i="4"/>
  <c r="O125" i="4"/>
  <c r="O126" i="4"/>
  <c r="O127" i="4"/>
  <c r="O128" i="4"/>
  <c r="O129" i="4"/>
  <c r="O130" i="4"/>
  <c r="O131" i="4"/>
  <c r="O132" i="4"/>
  <c r="O133" i="4"/>
  <c r="O134" i="4"/>
  <c r="O135" i="4"/>
  <c r="O136" i="4"/>
  <c r="O137" i="4"/>
  <c r="O138" i="4"/>
  <c r="O139" i="4"/>
  <c r="O140" i="4"/>
  <c r="O141" i="4"/>
  <c r="O142" i="4"/>
  <c r="O143" i="4"/>
  <c r="O144" i="4"/>
  <c r="O145" i="4"/>
  <c r="O146" i="4"/>
  <c r="O147" i="4"/>
  <c r="O148" i="4"/>
  <c r="O149" i="4"/>
  <c r="O150" i="4"/>
  <c r="O151" i="4"/>
  <c r="O152" i="4"/>
  <c r="O153" i="4"/>
  <c r="O154" i="4"/>
  <c r="O155" i="4"/>
  <c r="O156" i="4"/>
  <c r="O157" i="4"/>
  <c r="O158" i="4"/>
  <c r="O159" i="4"/>
  <c r="O160" i="4"/>
  <c r="O161" i="4"/>
  <c r="O162" i="4"/>
  <c r="O163" i="4"/>
  <c r="O164" i="4"/>
  <c r="O165" i="4"/>
  <c r="O166" i="4"/>
  <c r="O167" i="4"/>
  <c r="O168" i="4"/>
  <c r="O169" i="4"/>
  <c r="O170" i="4"/>
  <c r="O171" i="4"/>
  <c r="O172" i="4"/>
  <c r="O173" i="4"/>
  <c r="O174" i="4"/>
  <c r="O175" i="4"/>
  <c r="O176" i="4"/>
  <c r="O177" i="4"/>
  <c r="O178" i="4"/>
  <c r="O179" i="4"/>
  <c r="O180" i="4"/>
  <c r="O181" i="4"/>
  <c r="O182" i="4"/>
  <c r="O183" i="4"/>
  <c r="O184" i="4"/>
  <c r="O185" i="4"/>
  <c r="O186" i="4"/>
  <c r="O187" i="4"/>
  <c r="O188" i="4"/>
  <c r="O189" i="4"/>
  <c r="O190" i="4"/>
  <c r="O191" i="4"/>
  <c r="O192" i="4"/>
  <c r="O193" i="4"/>
  <c r="O194" i="4"/>
  <c r="O195" i="4"/>
  <c r="O196" i="4"/>
  <c r="O197" i="4"/>
  <c r="O198" i="4"/>
  <c r="O199" i="4"/>
  <c r="O200" i="4"/>
  <c r="O201" i="4"/>
  <c r="O202" i="4"/>
  <c r="O203" i="4"/>
  <c r="O204" i="4"/>
  <c r="O205" i="4"/>
  <c r="O206" i="4"/>
  <c r="O207" i="4"/>
  <c r="O208" i="4"/>
  <c r="O209" i="4"/>
  <c r="O210" i="4"/>
  <c r="O211" i="4"/>
  <c r="O212" i="4"/>
  <c r="O213" i="4"/>
  <c r="O214" i="4"/>
  <c r="O215" i="4"/>
  <c r="O216" i="4"/>
  <c r="O217" i="4"/>
  <c r="O218" i="4"/>
  <c r="O219" i="4"/>
  <c r="O220" i="4"/>
  <c r="O221" i="4"/>
  <c r="O222" i="4"/>
  <c r="O223" i="4"/>
  <c r="O224" i="4"/>
  <c r="O225" i="4"/>
  <c r="O226" i="4"/>
  <c r="O227" i="4"/>
  <c r="O228" i="4"/>
  <c r="O229" i="4"/>
  <c r="O230" i="4"/>
  <c r="O231" i="4"/>
  <c r="O232" i="4"/>
  <c r="O233" i="4"/>
  <c r="O234" i="4"/>
  <c r="O235" i="4"/>
  <c r="O236" i="4"/>
  <c r="O237" i="4"/>
  <c r="O238" i="4"/>
  <c r="O239" i="4"/>
  <c r="O240" i="4"/>
  <c r="O241" i="4"/>
  <c r="O242" i="4"/>
  <c r="O243" i="4"/>
  <c r="O244" i="4"/>
  <c r="O245" i="4"/>
  <c r="O246" i="4"/>
  <c r="O247" i="4"/>
  <c r="O248" i="4"/>
  <c r="O249" i="4"/>
  <c r="O250" i="4"/>
  <c r="O251" i="4"/>
  <c r="O252" i="4"/>
  <c r="O253" i="4"/>
  <c r="O254" i="4"/>
  <c r="O255" i="4"/>
  <c r="O256" i="4"/>
  <c r="O257" i="4"/>
  <c r="O258" i="4"/>
  <c r="O259" i="4"/>
  <c r="O260" i="4"/>
  <c r="O261" i="4"/>
  <c r="O262" i="4"/>
  <c r="O263" i="4"/>
  <c r="O264" i="4"/>
  <c r="O265" i="4"/>
  <c r="O266" i="4"/>
  <c r="O267" i="4"/>
  <c r="O268" i="4"/>
  <c r="O269" i="4"/>
  <c r="O270" i="4"/>
  <c r="O271" i="4"/>
  <c r="O272" i="4"/>
  <c r="O273" i="4"/>
  <c r="O274" i="4"/>
  <c r="O275" i="4"/>
  <c r="O276" i="4"/>
  <c r="O277" i="4"/>
  <c r="O278" i="4"/>
  <c r="O279" i="4"/>
  <c r="O280" i="4"/>
  <c r="O281" i="4"/>
  <c r="O282" i="4"/>
  <c r="O283" i="4"/>
  <c r="O284" i="4"/>
  <c r="O285" i="4"/>
  <c r="O286" i="4"/>
  <c r="O287" i="4"/>
  <c r="O288" i="4"/>
  <c r="O289" i="4"/>
  <c r="O290" i="4"/>
  <c r="O291" i="4"/>
  <c r="O292" i="4"/>
  <c r="O293" i="4"/>
  <c r="O294" i="4"/>
  <c r="O295" i="4"/>
  <c r="O296" i="4"/>
  <c r="O297" i="4"/>
  <c r="O298" i="4"/>
  <c r="O299" i="4"/>
  <c r="O300" i="4"/>
  <c r="O301" i="4"/>
  <c r="O302" i="4"/>
  <c r="O303" i="4"/>
  <c r="O304" i="4"/>
  <c r="O305" i="4"/>
  <c r="O306" i="4"/>
  <c r="O307" i="4"/>
  <c r="O308" i="4"/>
  <c r="O309" i="4"/>
  <c r="O310" i="4"/>
  <c r="O311" i="4"/>
  <c r="O312" i="4"/>
  <c r="O313" i="4"/>
  <c r="O314" i="4"/>
  <c r="O315" i="4"/>
  <c r="O316" i="4"/>
  <c r="O317" i="4"/>
  <c r="O318" i="4"/>
  <c r="O319" i="4"/>
  <c r="O320" i="4"/>
  <c r="O321" i="4"/>
  <c r="O322" i="4"/>
  <c r="O323" i="4"/>
  <c r="O324" i="4"/>
  <c r="O325" i="4"/>
  <c r="O326" i="4"/>
  <c r="O327" i="4"/>
  <c r="O328" i="4"/>
  <c r="O329" i="4"/>
  <c r="O330" i="4"/>
  <c r="O331" i="4"/>
  <c r="O332" i="4"/>
  <c r="O333" i="4"/>
  <c r="O334" i="4"/>
  <c r="O335" i="4"/>
  <c r="O336" i="4"/>
  <c r="O337" i="4"/>
  <c r="O338" i="4"/>
  <c r="O339" i="4"/>
  <c r="O340" i="4"/>
  <c r="O341" i="4"/>
  <c r="O342" i="4"/>
  <c r="O343" i="4"/>
  <c r="O344" i="4"/>
  <c r="O345" i="4"/>
  <c r="O346" i="4"/>
  <c r="O347" i="4"/>
  <c r="O348" i="4"/>
  <c r="O349" i="4"/>
  <c r="O350" i="4"/>
  <c r="O351" i="4"/>
  <c r="O352" i="4"/>
  <c r="O353" i="4"/>
  <c r="O354" i="4"/>
  <c r="O355" i="4"/>
  <c r="O356" i="4"/>
  <c r="O357" i="4"/>
  <c r="O358" i="4"/>
  <c r="O359" i="4"/>
  <c r="O360" i="4"/>
  <c r="O361" i="4"/>
  <c r="O362" i="4"/>
  <c r="O363" i="4"/>
  <c r="O364" i="4"/>
  <c r="O365" i="4"/>
  <c r="O366" i="4"/>
  <c r="O367" i="4"/>
  <c r="O368" i="4"/>
  <c r="O369" i="4"/>
  <c r="O370" i="4"/>
  <c r="O371" i="4"/>
  <c r="O372" i="4"/>
  <c r="O373" i="4"/>
  <c r="O374" i="4"/>
  <c r="O375" i="4"/>
  <c r="O376" i="4"/>
  <c r="O377" i="4"/>
  <c r="O378" i="4"/>
  <c r="O379" i="4"/>
  <c r="O380" i="4"/>
  <c r="O381" i="4"/>
  <c r="O382" i="4"/>
  <c r="O383" i="4"/>
  <c r="O384" i="4"/>
  <c r="O385" i="4"/>
  <c r="O386" i="4"/>
  <c r="O387" i="4"/>
  <c r="O388" i="4"/>
  <c r="O389" i="4"/>
  <c r="O390" i="4"/>
  <c r="O391" i="4"/>
  <c r="O392" i="4"/>
  <c r="O393" i="4"/>
  <c r="O394" i="4"/>
  <c r="O395" i="4"/>
  <c r="O396" i="4"/>
  <c r="O397" i="4"/>
  <c r="O398" i="4"/>
  <c r="O399" i="4"/>
  <c r="O400" i="4"/>
  <c r="O401" i="4"/>
  <c r="O402" i="4"/>
  <c r="O403" i="4"/>
  <c r="O404" i="4"/>
  <c r="O405" i="4"/>
  <c r="O406" i="4"/>
  <c r="O407" i="4"/>
  <c r="O408" i="4"/>
  <c r="O409" i="4"/>
  <c r="O410" i="4"/>
  <c r="O411" i="4"/>
  <c r="O412" i="4"/>
  <c r="O413" i="4"/>
  <c r="O414" i="4"/>
  <c r="O415" i="4"/>
  <c r="O416" i="4"/>
  <c r="O417" i="4"/>
  <c r="O418" i="4"/>
  <c r="O419" i="4"/>
  <c r="O420" i="4"/>
  <c r="O421" i="4"/>
  <c r="O422" i="4"/>
  <c r="O423" i="4"/>
  <c r="O424" i="4"/>
  <c r="O425" i="4"/>
  <c r="O426" i="4"/>
  <c r="O427" i="4"/>
  <c r="O428" i="4"/>
  <c r="O429" i="4"/>
  <c r="O430" i="4"/>
  <c r="O431" i="4"/>
  <c r="O432" i="4"/>
  <c r="O433" i="4"/>
  <c r="O434" i="4"/>
  <c r="O435" i="4"/>
  <c r="O436" i="4"/>
  <c r="O437" i="4"/>
  <c r="O438" i="4"/>
  <c r="O439" i="4"/>
  <c r="O440" i="4"/>
  <c r="O441" i="4"/>
  <c r="O442" i="4"/>
  <c r="O443" i="4"/>
  <c r="O444" i="4"/>
  <c r="O445" i="4"/>
  <c r="O446" i="4"/>
  <c r="O447" i="4"/>
  <c r="O448" i="4"/>
  <c r="O449" i="4"/>
  <c r="O450" i="4"/>
  <c r="O451" i="4"/>
  <c r="O452" i="4"/>
  <c r="O453" i="4"/>
  <c r="O454" i="4"/>
  <c r="O455" i="4"/>
  <c r="O456" i="4"/>
  <c r="O457" i="4"/>
  <c r="O458" i="4"/>
  <c r="O459" i="4"/>
  <c r="O460" i="4"/>
  <c r="O461" i="4"/>
  <c r="O462" i="4"/>
  <c r="O463" i="4"/>
  <c r="O464" i="4"/>
  <c r="O465" i="4"/>
  <c r="O466" i="4"/>
  <c r="O467" i="4"/>
  <c r="O468" i="4"/>
  <c r="O469" i="4"/>
  <c r="O470" i="4"/>
  <c r="O471" i="4"/>
  <c r="O472" i="4"/>
  <c r="O473" i="4"/>
  <c r="O474" i="4"/>
  <c r="O475" i="4"/>
  <c r="O476" i="4"/>
  <c r="O477" i="4"/>
  <c r="O478" i="4"/>
  <c r="O479" i="4"/>
  <c r="O480" i="4"/>
  <c r="O481" i="4"/>
  <c r="O482" i="4"/>
  <c r="O483" i="4"/>
  <c r="O484" i="4"/>
  <c r="O485" i="4"/>
  <c r="O486" i="4"/>
  <c r="O487" i="4"/>
  <c r="O488" i="4"/>
  <c r="O489" i="4"/>
  <c r="O490" i="4"/>
  <c r="O491" i="4"/>
  <c r="O492" i="4"/>
  <c r="O493" i="4"/>
  <c r="O494" i="4"/>
  <c r="O495" i="4"/>
  <c r="O496" i="4"/>
  <c r="O497" i="4"/>
  <c r="L5" i="4"/>
  <c r="L6" i="4"/>
  <c r="L7" i="4"/>
  <c r="L8" i="4"/>
  <c r="L9" i="4"/>
  <c r="L10" i="4"/>
  <c r="L11" i="4"/>
  <c r="L12" i="4"/>
  <c r="L13" i="4"/>
  <c r="L14" i="4"/>
  <c r="L15" i="4"/>
  <c r="L16" i="4"/>
  <c r="L17" i="4"/>
  <c r="L18" i="4"/>
  <c r="L19" i="4"/>
  <c r="L20" i="4"/>
  <c r="L21" i="4"/>
  <c r="L22" i="4"/>
  <c r="L23" i="4"/>
  <c r="L24" i="4"/>
  <c r="L25" i="4"/>
  <c r="L26" i="4"/>
  <c r="L27" i="4"/>
  <c r="L28" i="4"/>
  <c r="L29" i="4"/>
  <c r="L30" i="4"/>
  <c r="L31" i="4"/>
  <c r="L32" i="4"/>
  <c r="L33" i="4"/>
  <c r="L34" i="4"/>
  <c r="L35" i="4"/>
  <c r="L36" i="4"/>
  <c r="L37" i="4"/>
  <c r="L38" i="4"/>
  <c r="L39" i="4"/>
  <c r="L40" i="4"/>
  <c r="L41" i="4"/>
  <c r="L42" i="4"/>
  <c r="L43" i="4"/>
  <c r="L44" i="4"/>
  <c r="L45" i="4"/>
  <c r="L46" i="4"/>
  <c r="L47" i="4"/>
  <c r="L48" i="4"/>
  <c r="L49" i="4"/>
  <c r="L50" i="4"/>
  <c r="L51" i="4"/>
  <c r="L52" i="4"/>
  <c r="L53" i="4"/>
  <c r="L54" i="4"/>
  <c r="L55" i="4"/>
  <c r="L56" i="4"/>
  <c r="L57" i="4"/>
  <c r="L58" i="4"/>
  <c r="L59" i="4"/>
  <c r="L60" i="4"/>
  <c r="L61" i="4"/>
  <c r="L62" i="4"/>
  <c r="L63" i="4"/>
  <c r="L64" i="4"/>
  <c r="L65" i="4"/>
  <c r="L66" i="4"/>
  <c r="L67" i="4"/>
  <c r="L68" i="4"/>
  <c r="L69" i="4"/>
  <c r="L70" i="4"/>
  <c r="L71" i="4"/>
  <c r="L72" i="4"/>
  <c r="L73" i="4"/>
  <c r="L74" i="4"/>
  <c r="L75" i="4"/>
  <c r="L76" i="4"/>
  <c r="L77" i="4"/>
  <c r="L78" i="4"/>
  <c r="L79" i="4"/>
  <c r="L80" i="4"/>
  <c r="L81" i="4"/>
  <c r="L82" i="4"/>
  <c r="L83" i="4"/>
  <c r="L84" i="4"/>
  <c r="L85" i="4"/>
  <c r="L86" i="4"/>
  <c r="L87" i="4"/>
  <c r="L88" i="4"/>
  <c r="L89" i="4"/>
  <c r="L90" i="4"/>
  <c r="L91" i="4"/>
  <c r="L92" i="4"/>
  <c r="L93" i="4"/>
  <c r="L94" i="4"/>
  <c r="L95" i="4"/>
  <c r="L96" i="4"/>
  <c r="L97" i="4"/>
  <c r="L98" i="4"/>
  <c r="L99" i="4"/>
  <c r="L100" i="4"/>
  <c r="L101" i="4"/>
  <c r="L102" i="4"/>
  <c r="L103" i="4"/>
  <c r="L104" i="4"/>
  <c r="L105" i="4"/>
  <c r="L106" i="4"/>
  <c r="L107" i="4"/>
  <c r="L108" i="4"/>
  <c r="L109" i="4"/>
  <c r="L110" i="4"/>
  <c r="L111" i="4"/>
  <c r="L112" i="4"/>
  <c r="L113" i="4"/>
  <c r="L114" i="4"/>
  <c r="L115" i="4"/>
  <c r="L116" i="4"/>
  <c r="L117" i="4"/>
  <c r="L118" i="4"/>
  <c r="L119" i="4"/>
  <c r="L120" i="4"/>
  <c r="L121" i="4"/>
  <c r="L122" i="4"/>
  <c r="L123" i="4"/>
  <c r="L124" i="4"/>
  <c r="L125" i="4"/>
  <c r="L126" i="4"/>
  <c r="L127" i="4"/>
  <c r="L128" i="4"/>
  <c r="L129" i="4"/>
  <c r="L130" i="4"/>
  <c r="L131" i="4"/>
  <c r="L132" i="4"/>
  <c r="L133" i="4"/>
  <c r="L134" i="4"/>
  <c r="L135" i="4"/>
  <c r="L136" i="4"/>
  <c r="L137" i="4"/>
  <c r="L138" i="4"/>
  <c r="L139" i="4"/>
  <c r="L140" i="4"/>
  <c r="L141" i="4"/>
  <c r="L142" i="4"/>
  <c r="L143" i="4"/>
  <c r="L144" i="4"/>
  <c r="L145" i="4"/>
  <c r="L146" i="4"/>
  <c r="L147" i="4"/>
  <c r="L148" i="4"/>
  <c r="L149" i="4"/>
  <c r="L150" i="4"/>
  <c r="L151" i="4"/>
  <c r="L152" i="4"/>
  <c r="L153" i="4"/>
  <c r="L154" i="4"/>
  <c r="L155" i="4"/>
  <c r="L156" i="4"/>
  <c r="L157" i="4"/>
  <c r="L158" i="4"/>
  <c r="L159" i="4"/>
  <c r="L160" i="4"/>
  <c r="L161" i="4"/>
  <c r="L162" i="4"/>
  <c r="L163" i="4"/>
  <c r="L164" i="4"/>
  <c r="L165" i="4"/>
  <c r="L166" i="4"/>
  <c r="L167" i="4"/>
  <c r="L168" i="4"/>
  <c r="L169" i="4"/>
  <c r="L170" i="4"/>
  <c r="L171" i="4"/>
  <c r="L172" i="4"/>
  <c r="L173" i="4"/>
  <c r="L174" i="4"/>
  <c r="L175" i="4"/>
  <c r="L176" i="4"/>
  <c r="L177" i="4"/>
  <c r="L178" i="4"/>
  <c r="L179" i="4"/>
  <c r="L180" i="4"/>
  <c r="L181" i="4"/>
  <c r="L182" i="4"/>
  <c r="L183" i="4"/>
  <c r="L184" i="4"/>
  <c r="L185" i="4"/>
  <c r="L186" i="4"/>
  <c r="L187" i="4"/>
  <c r="L188" i="4"/>
  <c r="L189" i="4"/>
  <c r="L190" i="4"/>
  <c r="L191" i="4"/>
  <c r="L192" i="4"/>
  <c r="L193" i="4"/>
  <c r="L194" i="4"/>
  <c r="L195" i="4"/>
  <c r="L196" i="4"/>
  <c r="L197" i="4"/>
  <c r="L198" i="4"/>
  <c r="L199" i="4"/>
  <c r="L200" i="4"/>
  <c r="L201" i="4"/>
  <c r="L202" i="4"/>
  <c r="L203" i="4"/>
  <c r="L204" i="4"/>
  <c r="L205" i="4"/>
  <c r="L206" i="4"/>
  <c r="L207" i="4"/>
  <c r="L208" i="4"/>
  <c r="L209" i="4"/>
  <c r="L210" i="4"/>
  <c r="L211" i="4"/>
  <c r="L212" i="4"/>
  <c r="L213" i="4"/>
  <c r="L214" i="4"/>
  <c r="L215" i="4"/>
  <c r="L216" i="4"/>
  <c r="L217" i="4"/>
  <c r="L218" i="4"/>
  <c r="L219" i="4"/>
  <c r="L220" i="4"/>
  <c r="L221" i="4"/>
  <c r="L222" i="4"/>
  <c r="L223" i="4"/>
  <c r="L224" i="4"/>
  <c r="L225" i="4"/>
  <c r="L226" i="4"/>
  <c r="L227" i="4"/>
  <c r="L228" i="4"/>
  <c r="L229" i="4"/>
  <c r="L230" i="4"/>
  <c r="L231" i="4"/>
  <c r="L232" i="4"/>
  <c r="L233" i="4"/>
  <c r="L234" i="4"/>
  <c r="L235" i="4"/>
  <c r="L236" i="4"/>
  <c r="L237" i="4"/>
  <c r="L238" i="4"/>
  <c r="L239" i="4"/>
  <c r="L240" i="4"/>
  <c r="L241" i="4"/>
  <c r="L242" i="4"/>
  <c r="L243" i="4"/>
  <c r="L244" i="4"/>
  <c r="L245" i="4"/>
  <c r="L246" i="4"/>
  <c r="L247" i="4"/>
  <c r="L248" i="4"/>
  <c r="L249" i="4"/>
  <c r="L250" i="4"/>
  <c r="L251" i="4"/>
  <c r="L252" i="4"/>
  <c r="L253" i="4"/>
  <c r="L254" i="4"/>
  <c r="L255" i="4"/>
  <c r="L256" i="4"/>
  <c r="L257" i="4"/>
  <c r="L258" i="4"/>
  <c r="L259" i="4"/>
  <c r="L260" i="4"/>
  <c r="L261" i="4"/>
  <c r="L262" i="4"/>
  <c r="L263" i="4"/>
  <c r="L264" i="4"/>
  <c r="L265" i="4"/>
  <c r="L266" i="4"/>
  <c r="L267" i="4"/>
  <c r="L268" i="4"/>
  <c r="L269" i="4"/>
  <c r="L270" i="4"/>
  <c r="L271" i="4"/>
  <c r="L272" i="4"/>
  <c r="L273" i="4"/>
  <c r="L274" i="4"/>
  <c r="L275" i="4"/>
  <c r="L276" i="4"/>
  <c r="L277" i="4"/>
  <c r="L278" i="4"/>
  <c r="L279" i="4"/>
  <c r="L280" i="4"/>
  <c r="L281" i="4"/>
  <c r="L282" i="4"/>
  <c r="L283" i="4"/>
  <c r="L284" i="4"/>
  <c r="L285" i="4"/>
  <c r="L286" i="4"/>
  <c r="L287" i="4"/>
  <c r="L288" i="4"/>
  <c r="L289" i="4"/>
  <c r="L290" i="4"/>
  <c r="L291" i="4"/>
  <c r="L292" i="4"/>
  <c r="L293" i="4"/>
  <c r="L294" i="4"/>
  <c r="L295" i="4"/>
  <c r="L296" i="4"/>
  <c r="L297" i="4"/>
  <c r="L298" i="4"/>
  <c r="L299" i="4"/>
  <c r="L300" i="4"/>
  <c r="L301" i="4"/>
  <c r="L302" i="4"/>
  <c r="L303" i="4"/>
  <c r="L304" i="4"/>
  <c r="L305" i="4"/>
  <c r="L306" i="4"/>
  <c r="L307" i="4"/>
  <c r="L308" i="4"/>
  <c r="L309" i="4"/>
  <c r="L310" i="4"/>
  <c r="L311" i="4"/>
  <c r="L312" i="4"/>
  <c r="L313" i="4"/>
  <c r="L314" i="4"/>
  <c r="L315" i="4"/>
  <c r="L316" i="4"/>
  <c r="L317" i="4"/>
  <c r="L318" i="4"/>
  <c r="L319" i="4"/>
  <c r="L320" i="4"/>
  <c r="L321" i="4"/>
  <c r="L322" i="4"/>
  <c r="L323" i="4"/>
  <c r="L324" i="4"/>
  <c r="L325" i="4"/>
  <c r="L326" i="4"/>
  <c r="L327" i="4"/>
  <c r="L328" i="4"/>
  <c r="L329" i="4"/>
  <c r="L330" i="4"/>
  <c r="L331" i="4"/>
  <c r="L332" i="4"/>
  <c r="L333" i="4"/>
  <c r="L334" i="4"/>
  <c r="L335" i="4"/>
  <c r="L336" i="4"/>
  <c r="L337" i="4"/>
  <c r="L338" i="4"/>
  <c r="L339" i="4"/>
  <c r="L340" i="4"/>
  <c r="L341" i="4"/>
  <c r="L342" i="4"/>
  <c r="L343" i="4"/>
  <c r="L344" i="4"/>
  <c r="L345" i="4"/>
  <c r="L346" i="4"/>
  <c r="L347" i="4"/>
  <c r="L348" i="4"/>
  <c r="L349" i="4"/>
  <c r="L350" i="4"/>
  <c r="L351" i="4"/>
  <c r="L352" i="4"/>
  <c r="L353" i="4"/>
  <c r="L354" i="4"/>
  <c r="L355" i="4"/>
  <c r="L356" i="4"/>
  <c r="L357" i="4"/>
  <c r="L358" i="4"/>
  <c r="L359" i="4"/>
  <c r="L360" i="4"/>
  <c r="L361" i="4"/>
  <c r="L362" i="4"/>
  <c r="L363" i="4"/>
  <c r="L364" i="4"/>
  <c r="L365" i="4"/>
  <c r="L366" i="4"/>
  <c r="L367" i="4"/>
  <c r="L368" i="4"/>
  <c r="L369" i="4"/>
  <c r="L370" i="4"/>
  <c r="L371" i="4"/>
  <c r="L372" i="4"/>
  <c r="L373" i="4"/>
  <c r="L374" i="4"/>
  <c r="L375" i="4"/>
  <c r="L376" i="4"/>
  <c r="L377" i="4"/>
  <c r="L378" i="4"/>
  <c r="L379" i="4"/>
  <c r="L380" i="4"/>
  <c r="L381" i="4"/>
  <c r="L382" i="4"/>
  <c r="L383" i="4"/>
  <c r="L384" i="4"/>
  <c r="L385" i="4"/>
  <c r="L386" i="4"/>
  <c r="L387" i="4"/>
  <c r="L388" i="4"/>
  <c r="L389" i="4"/>
  <c r="L390" i="4"/>
  <c r="L391" i="4"/>
  <c r="L392" i="4"/>
  <c r="L393" i="4"/>
  <c r="L394" i="4"/>
  <c r="L395" i="4"/>
  <c r="L396" i="4"/>
  <c r="L397" i="4"/>
  <c r="L398" i="4"/>
  <c r="L399" i="4"/>
  <c r="L400" i="4"/>
  <c r="L401" i="4"/>
  <c r="L402" i="4"/>
  <c r="L403" i="4"/>
  <c r="L404" i="4"/>
  <c r="L405" i="4"/>
  <c r="L406" i="4"/>
  <c r="L407" i="4"/>
  <c r="L408" i="4"/>
  <c r="L409" i="4"/>
  <c r="L410" i="4"/>
  <c r="L411" i="4"/>
  <c r="L412" i="4"/>
  <c r="L413" i="4"/>
  <c r="L414" i="4"/>
  <c r="L415" i="4"/>
  <c r="L416" i="4"/>
  <c r="L417" i="4"/>
  <c r="L418" i="4"/>
  <c r="L419" i="4"/>
  <c r="L420" i="4"/>
  <c r="L421" i="4"/>
  <c r="L422" i="4"/>
  <c r="L423" i="4"/>
  <c r="L424" i="4"/>
  <c r="L425" i="4"/>
  <c r="L426" i="4"/>
  <c r="L427" i="4"/>
  <c r="L428" i="4"/>
  <c r="L429" i="4"/>
  <c r="L430" i="4"/>
  <c r="L431" i="4"/>
  <c r="L432" i="4"/>
  <c r="L433" i="4"/>
  <c r="L434" i="4"/>
  <c r="L435" i="4"/>
  <c r="L436" i="4"/>
  <c r="L437" i="4"/>
  <c r="L438" i="4"/>
  <c r="L439" i="4"/>
  <c r="L440" i="4"/>
  <c r="L441" i="4"/>
  <c r="L442" i="4"/>
  <c r="L443" i="4"/>
  <c r="L444" i="4"/>
  <c r="L445" i="4"/>
  <c r="L446" i="4"/>
  <c r="L447" i="4"/>
  <c r="L448" i="4"/>
  <c r="L449" i="4"/>
  <c r="L450" i="4"/>
  <c r="L451" i="4"/>
  <c r="L452" i="4"/>
  <c r="L453" i="4"/>
  <c r="L454" i="4"/>
  <c r="L455" i="4"/>
  <c r="L456" i="4"/>
  <c r="L457" i="4"/>
  <c r="L458" i="4"/>
  <c r="L459" i="4"/>
  <c r="L460" i="4"/>
  <c r="L461" i="4"/>
  <c r="L462" i="4"/>
  <c r="L463" i="4"/>
  <c r="L464" i="4"/>
  <c r="L465" i="4"/>
  <c r="L466" i="4"/>
  <c r="L467" i="4"/>
  <c r="L468" i="4"/>
  <c r="L469" i="4"/>
  <c r="L470" i="4"/>
  <c r="L471" i="4"/>
  <c r="L472" i="4"/>
  <c r="L473" i="4"/>
  <c r="L474" i="4"/>
  <c r="L475" i="4"/>
  <c r="L476" i="4"/>
  <c r="L477" i="4"/>
  <c r="L478" i="4"/>
  <c r="L479" i="4"/>
  <c r="L480" i="4"/>
  <c r="L481" i="4"/>
  <c r="L482" i="4"/>
  <c r="L483" i="4"/>
  <c r="L484" i="4"/>
  <c r="L485" i="4"/>
  <c r="L486" i="4"/>
  <c r="L487" i="4"/>
  <c r="L488" i="4"/>
  <c r="L489" i="4"/>
  <c r="L490" i="4"/>
  <c r="L491" i="4"/>
  <c r="L492" i="4"/>
  <c r="L493" i="4"/>
  <c r="L494" i="4"/>
  <c r="L495" i="4"/>
  <c r="L496" i="4"/>
  <c r="L497" i="4"/>
  <c r="D9" i="5" l="1"/>
  <c r="D8" i="5"/>
  <c r="E8" i="5"/>
  <c r="E9" i="5"/>
  <c r="U5" i="4"/>
  <c r="B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Kya Barounis</author>
  </authors>
  <commentList>
    <comment ref="D4" authorId="0" shapeId="0" xr:uid="{0F5E89C9-13C4-4555-B489-B332F120FBC1}">
      <text>
        <r>
          <rPr>
            <sz val="9"/>
            <color indexed="81"/>
            <rFont val="Tahoma"/>
            <family val="2"/>
          </rPr>
          <t xml:space="preserve">“N” = number of eligible participants for that metric within the demographic group. Eligibility depends on criteria like age, time in program, or screening completion.
</t>
        </r>
      </text>
    </comment>
    <comment ref="F4" authorId="0" shapeId="0" xr:uid="{9B01173D-B1F6-4CBD-87BE-7D0BBC5939F9}">
      <text>
        <r>
          <rPr>
            <sz val="9"/>
            <color indexed="81"/>
            <rFont val="Tahoma"/>
            <family val="2"/>
          </rPr>
          <t xml:space="preserve">“N” = number of eligible participants for that metric within the demographic group. Eligibility depends on criteria like age, time in program, or screening completion.
</t>
        </r>
      </text>
    </comment>
    <comment ref="H4" authorId="0" shapeId="0" xr:uid="{1A7662E4-C7C2-40D7-A299-4CF5466AC151}">
      <text>
        <r>
          <rPr>
            <sz val="9"/>
            <color indexed="81"/>
            <rFont val="Tahoma"/>
            <family val="2"/>
          </rPr>
          <t xml:space="preserve">“N” = number of eligible participants for that metric within the demographic group. Eligibility depends on criteria like age, time in program, or screening completion.
</t>
        </r>
      </text>
    </comment>
    <comment ref="J4" authorId="0" shapeId="0" xr:uid="{CC5AB0DF-0A8A-404F-AC33-4A655C38E334}">
      <text>
        <r>
          <rPr>
            <sz val="9"/>
            <color indexed="81"/>
            <rFont val="Tahoma"/>
            <family val="2"/>
          </rPr>
          <t xml:space="preserve">“N” = number of eligible participants for that metric within the demographic group. Eligibility depends on criteria like age, time in program, or screening completion.
</t>
        </r>
      </text>
    </comment>
    <comment ref="L4" authorId="0" shapeId="0" xr:uid="{35FB0136-4DA0-4C19-8590-B3AA6B3D958D}">
      <text>
        <r>
          <rPr>
            <sz val="9"/>
            <color indexed="81"/>
            <rFont val="Tahoma"/>
            <family val="2"/>
          </rPr>
          <t xml:space="preserve">“N” = number of eligible participants for that metric within the demographic group. Eligibility depends on criteria like age, time in program, or screening completion.
</t>
        </r>
      </text>
    </comment>
    <comment ref="N4" authorId="0" shapeId="0" xr:uid="{DE56D188-66C3-4AA6-9457-9826222E5B74}">
      <text>
        <r>
          <rPr>
            <sz val="9"/>
            <color indexed="81"/>
            <rFont val="Tahoma"/>
            <family val="2"/>
          </rPr>
          <t xml:space="preserve">“N” = number of eligible participants for that metric within the demographic group. Eligibility depends on criteria like age, time in program, or screening completion.
</t>
        </r>
      </text>
    </comment>
    <comment ref="P4" authorId="0" shapeId="0" xr:uid="{19FD1971-990C-4AF7-A429-EC2108CB06F1}">
      <text>
        <r>
          <rPr>
            <sz val="9"/>
            <color indexed="81"/>
            <rFont val="Tahoma"/>
            <family val="2"/>
          </rPr>
          <t xml:space="preserve">“N” = number of eligible participants for that metric within the demographic group. Eligibility depends on criteria like age, time in program, or screening completion.
</t>
        </r>
      </text>
    </comment>
  </commentList>
</comments>
</file>

<file path=xl/sharedStrings.xml><?xml version="1.0" encoding="utf-8"?>
<sst xmlns="http://schemas.openxmlformats.org/spreadsheetml/2006/main" count="191" uniqueCount="173">
  <si>
    <r>
      <t>Instructions for Completing the Spreadsheet</t>
    </r>
    <r>
      <rPr>
        <sz val="11"/>
        <color rgb="FF000000"/>
        <rFont val="Calibri"/>
        <family val="2"/>
      </rPr>
      <t xml:space="preserve">
Each quarter, one person from the county or community-based organization should complete row 3 of this cover sheet. Fill in every column. </t>
    </r>
    <r>
      <rPr>
        <b/>
        <sz val="11"/>
        <color rgb="FF000000"/>
        <rFont val="Calibri"/>
        <family val="2"/>
      </rPr>
      <t>Update the Report Quarter each time you report to keep the aggregate outcome and fidelity data accurate. Do not add more rows to this sheet.</t>
    </r>
    <r>
      <rPr>
        <sz val="11"/>
        <color rgb="FF000000"/>
        <rFont val="Calibri"/>
        <family val="2"/>
      </rPr>
      <t xml:space="preserve">  If you encounter any issues with formatting or dropdown selections, reach out to the CDSS FFPS team for assistance: FFPSApreventionservices@dss.ca.gov.</t>
    </r>
    <r>
      <rPr>
        <b/>
        <sz val="11"/>
        <color rgb="FF000000"/>
        <rFont val="Calibri"/>
        <family val="2"/>
      </rPr>
      <t xml:space="preserve"> To keep a copy of your aggregate data for each quarter, save a copy of the "Outcomes Aggregate" and "Fidelity Aggregate" sheets. These sheets will overwrite whenever you add new data.</t>
    </r>
  </si>
  <si>
    <t>County Name</t>
  </si>
  <si>
    <t>Name of EBP Model</t>
  </si>
  <si>
    <t>Number of Agencies</t>
  </si>
  <si>
    <t>Number of Sites</t>
  </si>
  <si>
    <t>Report Quarter</t>
  </si>
  <si>
    <t>Fiscal Year</t>
  </si>
  <si>
    <t>Report Completed By</t>
  </si>
  <si>
    <t>Email Address</t>
  </si>
  <si>
    <t xml:space="preserve">Calaveras  </t>
  </si>
  <si>
    <t>Homebuilders</t>
  </si>
  <si>
    <t>First Name</t>
  </si>
  <si>
    <t>Last Name</t>
  </si>
  <si>
    <t>Employment Start Date</t>
  </si>
  <si>
    <t>Employment End Date</t>
  </si>
  <si>
    <t>Was this staff member employed during the report quarter?</t>
  </si>
  <si>
    <t>Staff Type (Select from: Therapist, Supervisor, Program Manager)</t>
  </si>
  <si>
    <t>Does this staff member have the required qualifications?</t>
  </si>
  <si>
    <t>Has this staff member participated in all required HOMEBUILDERS® training and QUEST activities?</t>
  </si>
  <si>
    <t>Is this staff member full-time?</t>
  </si>
  <si>
    <t xml:space="preserve">Has this staff member (therapists only) provided Homebuilders for more than a year? </t>
  </si>
  <si>
    <t>How many families does this staff member (therapists only) serve per year?</t>
  </si>
  <si>
    <t xml:space="preserve">Agency Name: </t>
  </si>
  <si>
    <t>Site Name:</t>
  </si>
  <si>
    <t>DCFS/Probation Unique Identifier</t>
  </si>
  <si>
    <t>Child Date of Birth</t>
  </si>
  <si>
    <t>Child Sex</t>
  </si>
  <si>
    <t>Child Hispanic or Latino Ethnicity</t>
  </si>
  <si>
    <t>Child Race: White</t>
  </si>
  <si>
    <t>Child Race: Native Hawaiian or Other Pacific Islander</t>
  </si>
  <si>
    <t>Child Race: American Indian or Alaska Native</t>
  </si>
  <si>
    <t>Child Race: Declined</t>
  </si>
  <si>
    <t>Child Race: Unknown</t>
  </si>
  <si>
    <t>Program Start Date</t>
  </si>
  <si>
    <t>Program End Date</t>
  </si>
  <si>
    <t>Was this child open during the report quarter?</t>
  </si>
  <si>
    <t>Date Child Specific Prevention Plan Start (Year One)</t>
  </si>
  <si>
    <t>Date Child Specific Prevention Plan Ended (Year One)</t>
  </si>
  <si>
    <t>Date Child Specific Prevention Plan Start (Year Two)</t>
  </si>
  <si>
    <t>Date Child Specific Prevention Plan Ended (Year Two)</t>
  </si>
  <si>
    <t>Total Number of Visits (as defined by the Homebuilders model) by the End of the Report Quarter</t>
  </si>
  <si>
    <t>Months Open at End of Quarter</t>
  </si>
  <si>
    <t>Did the case close this quarter?</t>
  </si>
  <si>
    <t>Child Age at End of Quarter in months</t>
  </si>
  <si>
    <t>Did the youth and family receive the first face-to-face visit (intake session) within 24 hours of referral?</t>
  </si>
  <si>
    <t>Did the youth and family receive the first face-to-face visit no later than the end of the day after referral?</t>
  </si>
  <si>
    <t>Did the youth and family meet with the therapist at least 3 times per week?</t>
  </si>
  <si>
    <t>Did the intervention with this youth and family average 38 hours or more of face-to-face contact (excluding prematurely closed interventions)?</t>
  </si>
  <si>
    <t>Did the therapist for this youth and family explain 24/7 availability?</t>
  </si>
  <si>
    <t>Did the youth and familys' referent report that the therapist maintained adequate contact with them?</t>
  </si>
  <si>
    <t>At service completion, did the family improve in at least one high-priority NCFAS domain related to safety?</t>
  </si>
  <si>
    <t>At service closure, did the family show progress on goal attainment ratings for at least one goal?</t>
  </si>
  <si>
    <t>Counties</t>
  </si>
  <si>
    <t>Today's Date</t>
  </si>
  <si>
    <t>Start of Quarter</t>
  </si>
  <si>
    <t>End of Quarter</t>
  </si>
  <si>
    <t xml:space="preserve">Alameda  </t>
  </si>
  <si>
    <t xml:space="preserve">Alpine  </t>
  </si>
  <si>
    <t xml:space="preserve">Amador  </t>
  </si>
  <si>
    <t xml:space="preserve">Butte  </t>
  </si>
  <si>
    <t xml:space="preserve">Colusa  </t>
  </si>
  <si>
    <t xml:space="preserve">Contra Costa  </t>
  </si>
  <si>
    <t xml:space="preserve">Del Norte  </t>
  </si>
  <si>
    <t xml:space="preserve">El Dorado  </t>
  </si>
  <si>
    <t xml:space="preserve">Fresno  </t>
  </si>
  <si>
    <t xml:space="preserve">Glenn  </t>
  </si>
  <si>
    <t xml:space="preserve">Humboldt  </t>
  </si>
  <si>
    <t xml:space="preserve">Imperial  </t>
  </si>
  <si>
    <t xml:space="preserve">Inyo  </t>
  </si>
  <si>
    <t xml:space="preserve">Kern  </t>
  </si>
  <si>
    <t xml:space="preserve">Kings  </t>
  </si>
  <si>
    <t xml:space="preserve">Lake  </t>
  </si>
  <si>
    <t xml:space="preserve">Lassen  </t>
  </si>
  <si>
    <t xml:space="preserve">Los Angeles  </t>
  </si>
  <si>
    <t xml:space="preserve">Madera  </t>
  </si>
  <si>
    <t xml:space="preserve">Marin  </t>
  </si>
  <si>
    <t xml:space="preserve">Mariposa  </t>
  </si>
  <si>
    <t xml:space="preserve">Mendocino  </t>
  </si>
  <si>
    <t xml:space="preserve">Merced  </t>
  </si>
  <si>
    <t xml:space="preserve">Modoc  </t>
  </si>
  <si>
    <t xml:space="preserve">Mono  </t>
  </si>
  <si>
    <t xml:space="preserve">Monterey  </t>
  </si>
  <si>
    <t xml:space="preserve">Napa  </t>
  </si>
  <si>
    <t xml:space="preserve">Nevada  </t>
  </si>
  <si>
    <t xml:space="preserve">Orange  </t>
  </si>
  <si>
    <t xml:space="preserve">Placer  </t>
  </si>
  <si>
    <t xml:space="preserve">Plumas  </t>
  </si>
  <si>
    <t xml:space="preserve">Riverside  </t>
  </si>
  <si>
    <t xml:space="preserve">Sacramento  </t>
  </si>
  <si>
    <t xml:space="preserve">San Benito  </t>
  </si>
  <si>
    <t xml:space="preserve">San Bernardino  </t>
  </si>
  <si>
    <t xml:space="preserve">San Diego  </t>
  </si>
  <si>
    <t xml:space="preserve">San Francisco  </t>
  </si>
  <si>
    <t xml:space="preserve">San Joaquin  </t>
  </si>
  <si>
    <t xml:space="preserve">San Luis Obispo  </t>
  </si>
  <si>
    <t xml:space="preserve">San Mateo  </t>
  </si>
  <si>
    <t xml:space="preserve">Santa Barbara  </t>
  </si>
  <si>
    <t xml:space="preserve">Santa Clara  </t>
  </si>
  <si>
    <t xml:space="preserve">Santa Cruz  </t>
  </si>
  <si>
    <t xml:space="preserve">Shasta  </t>
  </si>
  <si>
    <t xml:space="preserve">Sierra  </t>
  </si>
  <si>
    <t xml:space="preserve">Siskiyou  </t>
  </si>
  <si>
    <t xml:space="preserve">Solano  </t>
  </si>
  <si>
    <t xml:space="preserve">Sonoma  </t>
  </si>
  <si>
    <t xml:space="preserve">Stanislaus  </t>
  </si>
  <si>
    <t xml:space="preserve">Sutter  </t>
  </si>
  <si>
    <t xml:space="preserve">Tehama  </t>
  </si>
  <si>
    <t xml:space="preserve">Trinity  </t>
  </si>
  <si>
    <t xml:space="preserve">Tulare  </t>
  </si>
  <si>
    <t xml:space="preserve">Tuolumne  </t>
  </si>
  <si>
    <t xml:space="preserve">Ventura  </t>
  </si>
  <si>
    <t xml:space="preserve">Yolo  </t>
  </si>
  <si>
    <t xml:space="preserve">Yuba  </t>
  </si>
  <si>
    <r>
      <t xml:space="preserve">This sheet will populate automatically based on the data entered in the "Fidelity" tabs. </t>
    </r>
    <r>
      <rPr>
        <b/>
        <sz val="11"/>
        <color rgb="FF000000"/>
        <rFont val="Calibri"/>
        <family val="2"/>
      </rPr>
      <t>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"Outcomes Aggregate" sheet.</t>
    </r>
    <r>
      <rPr>
        <sz val="11"/>
        <color rgb="FF000000"/>
        <rFont val="Calibri"/>
        <family val="2"/>
      </rPr>
      <t xml:space="preserve"> These sheets will overwrite whenever you add new data.</t>
    </r>
  </si>
  <si>
    <t>Fidelity Measures</t>
  </si>
  <si>
    <t>Measure</t>
  </si>
  <si>
    <t>Indicator</t>
  </si>
  <si>
    <t>Target</t>
  </si>
  <si>
    <t>N</t>
  </si>
  <si>
    <t>Percent</t>
  </si>
  <si>
    <t>Meet staffing qualification requirements</t>
  </si>
  <si>
    <t>Percent of therapists who have the required qualifications</t>
  </si>
  <si>
    <t>Percent of supervisors who have the required qualifications</t>
  </si>
  <si>
    <t>Provider received and maintained required training</t>
  </si>
  <si>
    <t>Percent of therapists, supervisors, and program managers who participated in all required home builder's training and quest activities</t>
  </si>
  <si>
    <t>Meets supervision and consultation requirements</t>
  </si>
  <si>
    <t>Percent of eligible interventions that are staffed weekly where staffing preferably occurs during team consultation</t>
  </si>
  <si>
    <t>Meets referral responses, response requirements</t>
  </si>
  <si>
    <t>Percent of families who receive a face-to-face intake session within 24 hours of referral</t>
  </si>
  <si>
    <t>Percent of families who receive their first face-to-face visit no later than the end of the day after the referral based on all eligible interventions</t>
  </si>
  <si>
    <t>Meets service intensity, availability, and caseload requirements</t>
  </si>
  <si>
    <t>Percent of families that meet with their therapist three times per week</t>
  </si>
  <si>
    <t>Percent of interventions that average 38 hours or more of face-to-face contact, excluding interventions that close prematurely</t>
  </si>
  <si>
    <t>Percent of families who report that the therapist explained 24-7 availability</t>
  </si>
  <si>
    <t>Percent of referents who report that the therapist maintained adequate contact with the referent</t>
  </si>
  <si>
    <r>
      <t>This sheet will populate automatically based on the data entered in the "Outcomes" spreadsheet</t>
    </r>
    <r>
      <rPr>
        <b/>
        <sz val="11"/>
        <color rgb="FF000000"/>
        <rFont val="Calibri"/>
        <family val="2"/>
      </rPr>
      <t>. Be sure to choose the correct quarter on the Cover Sheet tab.</t>
    </r>
    <r>
      <rPr>
        <sz val="11"/>
        <color rgb="FF000000"/>
        <rFont val="Calibri"/>
        <family val="2"/>
      </rPr>
      <t xml:space="preserve">  If you encounter any issues with formatting or dropdown selections, reach out to the CDSS FFPS team for assistance: FFPSApreventionservices@dss.ca.gov. </t>
    </r>
    <r>
      <rPr>
        <b/>
        <sz val="11"/>
        <color rgb="FF000000"/>
        <rFont val="Calibri"/>
        <family val="2"/>
      </rPr>
      <t>To keep a copy of your aggregate data for each quarter, save a copy of this sheet and the "Fidelity Aggregate" sheet.</t>
    </r>
    <r>
      <rPr>
        <sz val="11"/>
        <color rgb="FF000000"/>
        <rFont val="Calibri"/>
        <family val="2"/>
      </rPr>
      <t xml:space="preserve"> These sheets will overwrite whenever you add new data.</t>
    </r>
  </si>
  <si>
    <t>Outcome Measures</t>
  </si>
  <si>
    <t>Total</t>
  </si>
  <si>
    <t>Hispanic</t>
  </si>
  <si>
    <t>White</t>
  </si>
  <si>
    <t>Black or African American</t>
  </si>
  <si>
    <t>Asian</t>
  </si>
  <si>
    <t>Native Hawaiian or Other Pacific Islander</t>
  </si>
  <si>
    <t>American Indian or Alaska Native</t>
  </si>
  <si>
    <t>%</t>
  </si>
  <si>
    <t>Percent of families that improve in at least one high-priority NCFAS domain related to safety</t>
  </si>
  <si>
    <t>Average rating on the five-point referent rating scale regarding whether the therapist adequately addressed the safety concerns</t>
  </si>
  <si>
    <t>Average rating on the five-point referent rating scale regarding whether intervention goals were appropriate</t>
  </si>
  <si>
    <t>Did the case close prematurely?</t>
  </si>
  <si>
    <t>Was this intervention staffed weekly?</t>
  </si>
  <si>
    <t>Percent of families that improve in at least one high priority NCFAS domain that was identified at intake as needed to improve to prevent placement</t>
  </si>
  <si>
    <t>At service completion, did the family improve in at least one high-priority NCFAS domain identified at intake as needed to improve to prevent placement?</t>
  </si>
  <si>
    <t>Percent of families completing the Homebuilders Client Feedback Survey that report they are using a new skill.</t>
  </si>
  <si>
    <t>Did the family report using a new skill on the HOMEBUILDERS® Client Feedback Survey?</t>
  </si>
  <si>
    <t>Percent of first-year full-time 1.0 FTE therapists who serve 12 to 15 families per year*</t>
  </si>
  <si>
    <t>Percent of fully trained after one year full-time 1.0 FTE therapists who serve 17 to 18 families per year*</t>
  </si>
  <si>
    <t>Improved Child Safety</t>
  </si>
  <si>
    <t>Improved Family Functioning</t>
  </si>
  <si>
    <t>Improvements in Safety Concerns Addressed</t>
  </si>
  <si>
    <t>On the 5-point referent rating scale, what was the rating regarding whether the intervention goals were appropriate?</t>
  </si>
  <si>
    <t>On the 5-point referent rating scale, what was the rating regarding whether the therapist adequately addressed the safety concerns?</t>
  </si>
  <si>
    <t>Improvement in Skill Utilization</t>
  </si>
  <si>
    <t>Improvements in Goal Achievement</t>
  </si>
  <si>
    <t xml:space="preserve">Percent of families who complete the service show progress on goal attainment ratings for at least one goal at service closure. </t>
  </si>
  <si>
    <t>Homebuilders
Child ID</t>
  </si>
  <si>
    <t>Child Identifier</t>
  </si>
  <si>
    <t>Program Start and End Dates</t>
  </si>
  <si>
    <t>Child Race: Black or African American</t>
  </si>
  <si>
    <t>Child Race: Asian</t>
  </si>
  <si>
    <r>
      <rPr>
        <b/>
        <i/>
        <sz val="11"/>
        <rFont val="Aptos Narrow"/>
        <family val="2"/>
        <scheme val="minor"/>
      </rPr>
      <t>Instructions for Completing the Spreadsheet (For Family First Title IV-E children/families only)</t>
    </r>
    <r>
      <rPr>
        <i/>
        <sz val="11"/>
        <rFont val="Aptos Narrow"/>
        <family val="2"/>
        <scheme val="minor"/>
      </rPr>
      <t xml:space="preserv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 </t>
    </r>
    <r>
      <rPr>
        <b/>
        <i/>
        <sz val="11"/>
        <rFont val="Aptos Narrow"/>
        <family val="2"/>
        <scheme val="minor"/>
      </rPr>
      <t>FFPSApreventionservices@dss.ca.gov.</t>
    </r>
  </si>
  <si>
    <r>
      <t xml:space="preserve">Instructions for Completing the Spreadsheet
</t>
    </r>
    <r>
      <rPr>
        <i/>
        <sz val="11"/>
        <color theme="1"/>
        <rFont val="Aptos Narrow"/>
        <family val="2"/>
        <scheme val="minor"/>
      </rPr>
      <t>Please enter all staff names and employment dates here. Use the dropdown menus where provided to ensure consistent responses and hover over cells to view notes for specific guidance on each field. Follow the flow of the spreadsheet, ensuring that cells dependent on a prior answer are completed appropriately. If a cell does not apply based on the answer to the previous cell, leave it blank and move to the next applicable field. Conditional formatting has been applied to some cells. If you encounter any issues with formatting or dropdown selections, reach out to the CDSS FFPS team for assistance</t>
    </r>
    <r>
      <rPr>
        <b/>
        <i/>
        <sz val="11"/>
        <color theme="1"/>
        <rFont val="Aptos Narrow"/>
        <family val="2"/>
        <scheme val="minor"/>
      </rPr>
      <t>: FFPSApreventionservices@dss.ca.gov</t>
    </r>
  </si>
  <si>
    <r>
      <t>*</t>
    </r>
    <r>
      <rPr>
        <i/>
        <sz val="11"/>
        <color theme="1"/>
        <rFont val="Aptos Narrow"/>
        <family val="2"/>
        <scheme val="minor"/>
      </rPr>
      <t>Note: Agencies that serve small numbers of youth may not have enough referrals per year to support these caseload sizes.</t>
    </r>
  </si>
  <si>
    <t>October-December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</si>
</sst>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Aptos Narrow"/>
      <family val="2"/>
      <scheme val="minor"/>
    </font>
    <font>
      <sz val="11"/>
      <color theme="1"/>
      <name val="Aptos Narrow"/>
      <family val="2"/>
      <scheme val="minor"/>
    </font>
    <font>
      <sz val="11"/>
      <color rgb="FF006100"/>
      <name val="Aptos Narrow"/>
      <family val="2"/>
      <scheme val="minor"/>
    </font>
    <font>
      <sz val="11"/>
      <color rgb="FF9C5700"/>
      <name val="Aptos Narrow"/>
      <family val="2"/>
      <scheme val="minor"/>
    </font>
    <font>
      <b/>
      <sz val="11"/>
      <color theme="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1"/>
      <color rgb="FF000000"/>
      <name val="Calibri"/>
      <family val="2"/>
    </font>
    <font>
      <b/>
      <sz val="11"/>
      <color rgb="FF000000"/>
      <name val="Calibri"/>
      <family val="2"/>
    </font>
    <font>
      <b/>
      <i/>
      <sz val="11"/>
      <color rgb="FF7F7F7F"/>
      <name val="Aptos Narrow"/>
      <family val="2"/>
      <scheme val="minor"/>
    </font>
    <font>
      <b/>
      <sz val="14"/>
      <color theme="1"/>
      <name val="Aptos Narrow"/>
      <family val="2"/>
      <scheme val="minor"/>
    </font>
    <font>
      <i/>
      <sz val="11"/>
      <color theme="1"/>
      <name val="Aptos Narrow"/>
      <family val="2"/>
      <scheme val="minor"/>
    </font>
    <font>
      <sz val="9"/>
      <color indexed="81"/>
      <name val="Tahoma"/>
      <family val="2"/>
    </font>
    <font>
      <b/>
      <i/>
      <sz val="11"/>
      <color theme="1"/>
      <name val="Aptos Narrow"/>
      <family val="2"/>
      <scheme val="minor"/>
    </font>
    <font>
      <sz val="8"/>
      <name val="Aptos Narrow"/>
      <family val="2"/>
      <scheme val="minor"/>
    </font>
    <font>
      <b/>
      <i/>
      <sz val="11"/>
      <name val="Aptos Narrow"/>
      <family val="2"/>
      <scheme val="minor"/>
    </font>
    <font>
      <i/>
      <sz val="11"/>
      <name val="Aptos Narrow"/>
      <family val="2"/>
      <scheme val="minor"/>
    </font>
  </fonts>
  <fills count="19">
    <fill>
      <patternFill patternType="none"/>
    </fill>
    <fill>
      <patternFill patternType="gray125"/>
    </fill>
    <fill>
      <patternFill patternType="solid">
        <fgColor rgb="FFC6EFCE"/>
      </patternFill>
    </fill>
    <fill>
      <patternFill patternType="solid">
        <fgColor rgb="FFFFEB9C"/>
      </patternFill>
    </fill>
    <fill>
      <patternFill patternType="solid">
        <fgColor rgb="FFA5A5A5"/>
      </patternFill>
    </fill>
    <fill>
      <patternFill patternType="solid">
        <fgColor theme="7" tint="0.79998168889431442"/>
        <bgColor indexed="65"/>
      </patternFill>
    </fill>
    <fill>
      <patternFill patternType="solid">
        <fgColor theme="8"/>
      </patternFill>
    </fill>
    <fill>
      <patternFill patternType="solid">
        <fgColor theme="9" tint="0.79998168889431442"/>
        <bgColor indexed="65"/>
      </patternFill>
    </fill>
    <fill>
      <patternFill patternType="solid">
        <fgColor theme="9"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0" tint="-0.14999847407452621"/>
        <bgColor indexed="64"/>
      </patternFill>
    </fill>
    <fill>
      <patternFill patternType="solid">
        <fgColor theme="4" tint="0.79998168889431442"/>
        <bgColor indexed="65"/>
      </patternFill>
    </fill>
  </fills>
  <borders count="10">
    <border>
      <left/>
      <right/>
      <top/>
      <bottom/>
      <diagonal/>
    </border>
    <border>
      <left style="double">
        <color rgb="FF3F3F3F"/>
      </left>
      <right style="double">
        <color rgb="FF3F3F3F"/>
      </right>
      <top style="double">
        <color rgb="FF3F3F3F"/>
      </top>
      <bottom style="double">
        <color rgb="FF3F3F3F"/>
      </bottom>
      <diagonal/>
    </border>
    <border>
      <left/>
      <right/>
      <top style="thin">
        <color theme="8" tint="0.79998168889431442"/>
      </top>
      <bottom/>
      <diagonal/>
    </border>
    <border>
      <left/>
      <right/>
      <top style="double">
        <color rgb="FF3F3F3F"/>
      </top>
      <bottom/>
      <diagonal/>
    </border>
    <border>
      <left style="medium">
        <color theme="8" tint="0.79998168889431442"/>
      </left>
      <right/>
      <top/>
      <bottom/>
      <diagonal/>
    </border>
    <border>
      <left style="thin">
        <color theme="2"/>
      </left>
      <right style="thin">
        <color theme="2"/>
      </right>
      <top style="thin">
        <color theme="2"/>
      </top>
      <bottom style="thin">
        <color theme="2"/>
      </bottom>
      <diagonal/>
    </border>
    <border>
      <left/>
      <right/>
      <top/>
      <bottom style="thin">
        <color rgb="FFDAEEF3"/>
      </bottom>
      <diagonal/>
    </border>
    <border>
      <left style="thin">
        <color theme="4" tint="0.39997558519241921"/>
      </left>
      <right/>
      <top style="thin">
        <color theme="4" tint="0.39997558519241921"/>
      </top>
      <bottom/>
      <diagonal/>
    </border>
    <border>
      <left/>
      <right/>
      <top style="thin">
        <color theme="4" tint="0.39997558519241921"/>
      </top>
      <bottom/>
      <diagonal/>
    </border>
    <border>
      <left style="thin">
        <color theme="2"/>
      </left>
      <right style="thin">
        <color theme="2"/>
      </right>
      <top/>
      <bottom/>
      <diagonal/>
    </border>
  </borders>
  <cellStyleXfs count="9">
    <xf numFmtId="0" fontId="0" fillId="0" borderId="0"/>
    <xf numFmtId="0" fontId="2" fillId="2" borderId="0" applyNumberFormat="0" applyBorder="0" applyAlignment="0" applyProtection="0"/>
    <xf numFmtId="0" fontId="3" fillId="3" borderId="0" applyNumberFormat="0" applyBorder="0" applyAlignment="0" applyProtection="0"/>
    <xf numFmtId="0" fontId="4" fillId="4" borderId="1" applyNumberFormat="0" applyAlignment="0" applyProtection="0"/>
    <xf numFmtId="0" fontId="5" fillId="0" borderId="0" applyNumberFormat="0" applyFill="0" applyBorder="0" applyAlignment="0" applyProtection="0"/>
    <xf numFmtId="0" fontId="1" fillId="5" borderId="0" applyNumberFormat="0" applyBorder="0" applyAlignment="0" applyProtection="0"/>
    <xf numFmtId="0" fontId="7" fillId="6" borderId="0" applyNumberFormat="0" applyBorder="0" applyAlignment="0" applyProtection="0"/>
    <xf numFmtId="0" fontId="1" fillId="7" borderId="0" applyNumberFormat="0" applyBorder="0" applyAlignment="0" applyProtection="0"/>
    <xf numFmtId="0" fontId="1" fillId="18" borderId="0" applyNumberFormat="0" applyBorder="0" applyAlignment="0" applyProtection="0"/>
  </cellStyleXfs>
  <cellXfs count="111">
    <xf numFmtId="0" fontId="0" fillId="0" borderId="0" xfId="0"/>
    <xf numFmtId="0" fontId="0" fillId="0" borderId="0" xfId="0" applyProtection="1">
      <protection locked="0"/>
    </xf>
    <xf numFmtId="0" fontId="7" fillId="6" borderId="0" xfId="6" applyProtection="1">
      <protection locked="0"/>
    </xf>
    <xf numFmtId="2" fontId="7" fillId="6" borderId="0" xfId="6" applyNumberFormat="1" applyProtection="1">
      <protection locked="0"/>
    </xf>
    <xf numFmtId="2" fontId="0" fillId="0" borderId="0" xfId="0" applyNumberFormat="1" applyProtection="1">
      <protection locked="0"/>
    </xf>
    <xf numFmtId="0" fontId="6" fillId="0" borderId="0" xfId="0" applyFont="1" applyProtection="1">
      <protection locked="0"/>
    </xf>
    <xf numFmtId="14" fontId="0" fillId="0" borderId="0" xfId="0" applyNumberFormat="1" applyProtection="1">
      <protection locked="0"/>
    </xf>
    <xf numFmtId="14" fontId="0" fillId="0" borderId="0" xfId="0" applyNumberFormat="1"/>
    <xf numFmtId="0" fontId="0" fillId="0" borderId="0" xfId="0" applyAlignment="1">
      <alignment wrapText="1"/>
    </xf>
    <xf numFmtId="0" fontId="0" fillId="8" borderId="0" xfId="0" applyFill="1"/>
    <xf numFmtId="10" fontId="0" fillId="0" borderId="0" xfId="0" applyNumberFormat="1"/>
    <xf numFmtId="0" fontId="6" fillId="0" borderId="5" xfId="0" applyFont="1" applyBorder="1" applyAlignment="1">
      <alignment horizontal="center" vertical="center"/>
    </xf>
    <xf numFmtId="10" fontId="6" fillId="0" borderId="5" xfId="0" applyNumberFormat="1" applyFont="1" applyBorder="1" applyAlignment="1">
      <alignment horizontal="center" vertical="center"/>
    </xf>
    <xf numFmtId="0" fontId="6" fillId="8" borderId="5" xfId="0" applyFont="1" applyFill="1" applyBorder="1" applyAlignment="1">
      <alignment horizontal="center" vertical="center"/>
    </xf>
    <xf numFmtId="10" fontId="6" fillId="8" borderId="5" xfId="0" applyNumberFormat="1" applyFont="1" applyFill="1" applyBorder="1" applyAlignment="1">
      <alignment horizontal="center" vertical="center"/>
    </xf>
    <xf numFmtId="0" fontId="6" fillId="10" borderId="5" xfId="0" applyFont="1" applyFill="1" applyBorder="1" applyAlignment="1">
      <alignment horizontal="center" vertical="center"/>
    </xf>
    <xf numFmtId="10" fontId="6" fillId="10" borderId="5" xfId="0" applyNumberFormat="1" applyFont="1" applyFill="1" applyBorder="1" applyAlignment="1">
      <alignment horizontal="center" vertical="center"/>
    </xf>
    <xf numFmtId="0" fontId="6" fillId="11" borderId="5" xfId="0" applyFont="1" applyFill="1" applyBorder="1" applyAlignment="1">
      <alignment horizontal="center" vertical="center"/>
    </xf>
    <xf numFmtId="10" fontId="6" fillId="11" borderId="5" xfId="0" applyNumberFormat="1" applyFont="1" applyFill="1" applyBorder="1" applyAlignment="1">
      <alignment horizontal="center" vertical="center"/>
    </xf>
    <xf numFmtId="0" fontId="6" fillId="12" borderId="5" xfId="0" applyFont="1" applyFill="1" applyBorder="1" applyAlignment="1">
      <alignment horizontal="center" vertical="center"/>
    </xf>
    <xf numFmtId="10" fontId="6" fillId="12" borderId="5" xfId="0" applyNumberFormat="1" applyFont="1" applyFill="1" applyBorder="1" applyAlignment="1">
      <alignment horizontal="center" vertical="center"/>
    </xf>
    <xf numFmtId="0" fontId="6" fillId="13" borderId="5" xfId="0" applyFont="1" applyFill="1" applyBorder="1" applyAlignment="1">
      <alignment horizontal="center" vertical="center"/>
    </xf>
    <xf numFmtId="10" fontId="6" fillId="13" borderId="5" xfId="0" applyNumberFormat="1" applyFont="1" applyFill="1" applyBorder="1" applyAlignment="1">
      <alignment horizontal="center" vertical="center"/>
    </xf>
    <xf numFmtId="0" fontId="6" fillId="14" borderId="5" xfId="0" applyFont="1" applyFill="1" applyBorder="1" applyAlignment="1">
      <alignment horizontal="center" vertical="center"/>
    </xf>
    <xf numFmtId="10" fontId="6" fillId="14" borderId="5" xfId="0" applyNumberFormat="1" applyFont="1" applyFill="1" applyBorder="1" applyAlignment="1">
      <alignment horizontal="center" vertical="center"/>
    </xf>
    <xf numFmtId="0" fontId="6" fillId="0" borderId="5" xfId="0" applyFont="1" applyBorder="1" applyAlignment="1">
      <alignment horizontal="center" vertical="center" wrapText="1"/>
    </xf>
    <xf numFmtId="9" fontId="0" fillId="0" borderId="5" xfId="0" applyNumberFormat="1" applyBorder="1" applyAlignment="1">
      <alignment horizontal="center" vertical="center"/>
    </xf>
    <xf numFmtId="0" fontId="0" fillId="0" borderId="5" xfId="0" applyBorder="1" applyAlignment="1">
      <alignment horizontal="center" vertical="center"/>
    </xf>
    <xf numFmtId="0" fontId="0" fillId="8" borderId="5" xfId="0" applyFill="1" applyBorder="1" applyAlignment="1">
      <alignment horizontal="center" vertical="center"/>
    </xf>
    <xf numFmtId="9" fontId="0" fillId="8" borderId="5" xfId="0" applyNumberFormat="1" applyFill="1" applyBorder="1" applyAlignment="1">
      <alignment horizontal="center" vertical="center"/>
    </xf>
    <xf numFmtId="0" fontId="0" fillId="10" borderId="5" xfId="0" applyFill="1" applyBorder="1" applyAlignment="1">
      <alignment horizontal="center" vertical="center"/>
    </xf>
    <xf numFmtId="9" fontId="0" fillId="10" borderId="5" xfId="0" applyNumberFormat="1" applyFill="1" applyBorder="1" applyAlignment="1">
      <alignment horizontal="center" vertical="center"/>
    </xf>
    <xf numFmtId="0" fontId="0" fillId="11" borderId="5" xfId="0" applyFill="1" applyBorder="1" applyAlignment="1">
      <alignment horizontal="center" vertical="center"/>
    </xf>
    <xf numFmtId="9" fontId="0" fillId="11" borderId="5" xfId="0" applyNumberFormat="1" applyFill="1" applyBorder="1" applyAlignment="1">
      <alignment horizontal="center" vertical="center"/>
    </xf>
    <xf numFmtId="0" fontId="0" fillId="12" borderId="5" xfId="0" applyFill="1" applyBorder="1" applyAlignment="1">
      <alignment horizontal="center" vertical="center"/>
    </xf>
    <xf numFmtId="9" fontId="0" fillId="12" borderId="5" xfId="0" applyNumberFormat="1" applyFill="1" applyBorder="1" applyAlignment="1">
      <alignment horizontal="center" vertical="center"/>
    </xf>
    <xf numFmtId="0" fontId="0" fillId="13" borderId="5" xfId="0" applyFill="1" applyBorder="1" applyAlignment="1">
      <alignment horizontal="center" vertical="center"/>
    </xf>
    <xf numFmtId="9" fontId="0" fillId="13" borderId="5" xfId="0" applyNumberFormat="1" applyFill="1" applyBorder="1" applyAlignment="1">
      <alignment horizontal="center" vertical="center"/>
    </xf>
    <xf numFmtId="0" fontId="0" fillId="14" borderId="5" xfId="0" applyFill="1" applyBorder="1" applyAlignment="1">
      <alignment horizontal="center" vertical="center"/>
    </xf>
    <xf numFmtId="9" fontId="0" fillId="14" borderId="5" xfId="0" applyNumberFormat="1" applyFill="1" applyBorder="1" applyAlignment="1">
      <alignment horizontal="center" vertical="center"/>
    </xf>
    <xf numFmtId="9" fontId="0" fillId="14" borderId="5" xfId="0" applyNumberFormat="1" applyFill="1" applyBorder="1" applyAlignment="1">
      <alignment horizontal="center" vertical="center" wrapText="1"/>
    </xf>
    <xf numFmtId="0" fontId="6" fillId="17" borderId="0" xfId="0" applyFont="1" applyFill="1"/>
    <xf numFmtId="0" fontId="6" fillId="17" borderId="0" xfId="0" applyFont="1" applyFill="1" applyAlignment="1">
      <alignment horizontal="center" vertical="center"/>
    </xf>
    <xf numFmtId="9" fontId="6" fillId="17" borderId="0" xfId="0" applyNumberFormat="1" applyFont="1" applyFill="1" applyAlignment="1">
      <alignment horizontal="center" vertical="center"/>
    </xf>
    <xf numFmtId="0" fontId="4" fillId="15" borderId="7" xfId="0" applyFont="1" applyFill="1" applyBorder="1"/>
    <xf numFmtId="0" fontId="4" fillId="15" borderId="0" xfId="0" applyFont="1" applyFill="1"/>
    <xf numFmtId="0" fontId="4" fillId="15" borderId="0" xfId="0" applyFont="1" applyFill="1" applyAlignment="1">
      <alignment wrapText="1"/>
    </xf>
    <xf numFmtId="0" fontId="2" fillId="2" borderId="8" xfId="1" applyBorder="1"/>
    <xf numFmtId="164" fontId="0" fillId="8" borderId="0" xfId="0" applyNumberFormat="1" applyFill="1"/>
    <xf numFmtId="0" fontId="6" fillId="0" borderId="0" xfId="0" applyFont="1"/>
    <xf numFmtId="9" fontId="1" fillId="11" borderId="5" xfId="8" applyNumberFormat="1" applyFill="1" applyBorder="1" applyAlignment="1">
      <alignment horizontal="center" vertical="center"/>
    </xf>
    <xf numFmtId="9" fontId="0" fillId="0" borderId="0" xfId="0" applyNumberFormat="1" applyAlignment="1">
      <alignment horizontal="center" vertical="center"/>
    </xf>
    <xf numFmtId="164" fontId="0" fillId="0" borderId="0" xfId="0" applyNumberFormat="1" applyAlignment="1">
      <alignment horizontal="center" vertical="center"/>
    </xf>
    <xf numFmtId="0" fontId="0" fillId="0" borderId="5" xfId="0" applyBorder="1" applyAlignment="1">
      <alignment wrapText="1"/>
    </xf>
    <xf numFmtId="0" fontId="0" fillId="8" borderId="9" xfId="0" applyFill="1" applyBorder="1" applyAlignment="1">
      <alignment horizontal="center" vertical="center"/>
    </xf>
    <xf numFmtId="0" fontId="0" fillId="10" borderId="9" xfId="0" applyFill="1" applyBorder="1" applyAlignment="1">
      <alignment horizontal="center" vertical="center"/>
    </xf>
    <xf numFmtId="0" fontId="0" fillId="11" borderId="9" xfId="0" applyFill="1" applyBorder="1" applyAlignment="1">
      <alignment horizontal="center" vertical="center"/>
    </xf>
    <xf numFmtId="0" fontId="0" fillId="12" borderId="9" xfId="0" applyFill="1" applyBorder="1" applyAlignment="1">
      <alignment horizontal="center" vertical="center"/>
    </xf>
    <xf numFmtId="0" fontId="0" fillId="13" borderId="9" xfId="0" applyFill="1" applyBorder="1" applyAlignment="1">
      <alignment horizontal="center" vertical="center"/>
    </xf>
    <xf numFmtId="0" fontId="0" fillId="14" borderId="9" xfId="0" applyFill="1" applyBorder="1" applyAlignment="1">
      <alignment horizontal="center" vertical="center"/>
    </xf>
    <xf numFmtId="0" fontId="0" fillId="8" borderId="0" xfId="0" applyFill="1" applyAlignment="1">
      <alignment horizontal="center" vertical="center"/>
    </xf>
    <xf numFmtId="0" fontId="0" fillId="10" borderId="0" xfId="0" applyFill="1" applyAlignment="1">
      <alignment horizontal="center" vertical="center"/>
    </xf>
    <xf numFmtId="0" fontId="0" fillId="11" borderId="0" xfId="0" applyFill="1" applyAlignment="1">
      <alignment horizontal="center" vertical="center"/>
    </xf>
    <xf numFmtId="0" fontId="0" fillId="12"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xf numFmtId="0" fontId="2" fillId="0" borderId="0" xfId="1" applyFill="1" applyBorder="1" applyAlignment="1" applyProtection="1">
      <alignment horizontal="center" vertical="center" wrapText="1"/>
      <protection locked="0"/>
    </xf>
    <xf numFmtId="0" fontId="4" fillId="0" borderId="0" xfId="3" applyFill="1" applyBorder="1" applyAlignment="1" applyProtection="1">
      <alignment horizontal="centerContinuous" vertical="center" wrapText="1"/>
      <protection locked="0"/>
    </xf>
    <xf numFmtId="0" fontId="1" fillId="8" borderId="0" xfId="7" applyFill="1" applyAlignment="1" applyProtection="1">
      <alignment horizontal="right"/>
      <protection locked="0"/>
    </xf>
    <xf numFmtId="0" fontId="1" fillId="0" borderId="0" xfId="5" applyFill="1" applyAlignment="1" applyProtection="1">
      <alignment horizontal="right"/>
      <protection locked="0"/>
    </xf>
    <xf numFmtId="0" fontId="11" fillId="0" borderId="0" xfId="0" applyFont="1" applyAlignment="1" applyProtection="1">
      <alignment horizontal="right"/>
      <protection locked="0"/>
    </xf>
    <xf numFmtId="0" fontId="1" fillId="0" borderId="0" xfId="7" applyFill="1" applyAlignment="1" applyProtection="1">
      <alignment horizontal="right"/>
      <protection locked="0"/>
    </xf>
    <xf numFmtId="0" fontId="3" fillId="0" borderId="0" xfId="2" applyFill="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7" fillId="0" borderId="0" xfId="0" applyFont="1" applyAlignment="1">
      <alignment horizontal="center" vertical="center" wrapText="1"/>
    </xf>
    <xf numFmtId="0" fontId="0" fillId="0" borderId="0" xfId="0" applyAlignment="1">
      <alignment horizontal="center" vertical="center"/>
    </xf>
    <xf numFmtId="9" fontId="6" fillId="0" borderId="0" xfId="0" applyNumberFormat="1" applyFont="1" applyAlignment="1">
      <alignment horizontal="center" vertical="center"/>
    </xf>
    <xf numFmtId="0" fontId="0" fillId="16" borderId="7" xfId="0" applyFill="1" applyBorder="1" applyProtection="1">
      <protection locked="0"/>
    </xf>
    <xf numFmtId="0" fontId="0" fillId="16" borderId="8" xfId="0" applyFill="1" applyBorder="1" applyProtection="1">
      <protection locked="0"/>
    </xf>
    <xf numFmtId="0" fontId="0" fillId="0" borderId="7" xfId="0" applyBorder="1" applyProtection="1">
      <protection locked="0"/>
    </xf>
    <xf numFmtId="0" fontId="0" fillId="0" borderId="8" xfId="0" applyBorder="1" applyProtection="1">
      <protection locked="0"/>
    </xf>
    <xf numFmtId="14" fontId="0" fillId="0" borderId="8" xfId="0" applyNumberFormat="1" applyBorder="1" applyProtection="1">
      <protection locked="0"/>
    </xf>
    <xf numFmtId="1" fontId="0" fillId="0" borderId="0" xfId="0" applyNumberFormat="1" applyProtection="1">
      <protection locked="0"/>
    </xf>
    <xf numFmtId="0" fontId="9" fillId="0" borderId="0" xfId="0" applyFont="1" applyAlignment="1" applyProtection="1">
      <alignment vertical="center" wrapText="1"/>
      <protection locked="0"/>
    </xf>
    <xf numFmtId="0" fontId="0" fillId="0" borderId="0" xfId="0" applyAlignment="1">
      <alignment vertical="center" wrapText="1"/>
    </xf>
    <xf numFmtId="0" fontId="14" fillId="0" borderId="0" xfId="0" applyFont="1" applyAlignment="1">
      <alignment horizontal="center" wrapText="1"/>
    </xf>
    <xf numFmtId="0" fontId="0" fillId="0" borderId="0" xfId="0" applyAlignment="1">
      <alignment horizontal="center" wrapText="1"/>
    </xf>
    <xf numFmtId="0" fontId="1" fillId="5" borderId="0" xfId="5" applyAlignment="1" applyProtection="1">
      <alignment horizontal="right"/>
      <protection locked="0"/>
    </xf>
    <xf numFmtId="14" fontId="11" fillId="0" borderId="0" xfId="0" applyNumberFormat="1" applyFont="1" applyAlignment="1" applyProtection="1">
      <alignment horizontal="center"/>
      <protection locked="0"/>
    </xf>
    <xf numFmtId="0" fontId="2" fillId="2" borderId="4" xfId="1" applyBorder="1" applyAlignment="1" applyProtection="1">
      <alignment horizontal="center" vertical="center" wrapText="1"/>
      <protection locked="0"/>
    </xf>
    <xf numFmtId="0" fontId="2" fillId="2" borderId="0" xfId="1" applyBorder="1" applyAlignment="1" applyProtection="1">
      <alignment horizontal="center" vertical="center" wrapText="1"/>
      <protection locked="0"/>
    </xf>
    <xf numFmtId="0" fontId="4" fillId="4" borderId="0" xfId="3" applyBorder="1" applyAlignment="1" applyProtection="1">
      <alignment horizontal="center" vertical="center" wrapText="1"/>
      <protection locked="0"/>
    </xf>
    <xf numFmtId="0" fontId="10" fillId="0" borderId="0" xfId="4" applyFont="1" applyFill="1" applyAlignment="1" applyProtection="1">
      <alignment horizontal="center" vertical="center" wrapText="1"/>
      <protection locked="0"/>
    </xf>
    <xf numFmtId="0" fontId="5" fillId="0" borderId="0" xfId="4" applyFill="1" applyAlignment="1" applyProtection="1">
      <alignment horizontal="center" vertical="center" wrapText="1"/>
      <protection locked="0"/>
    </xf>
    <xf numFmtId="0" fontId="17" fillId="0" borderId="4" xfId="1" applyFont="1" applyFill="1" applyBorder="1" applyAlignment="1" applyProtection="1">
      <alignment horizontal="center" vertical="center" wrapText="1"/>
      <protection locked="0"/>
    </xf>
    <xf numFmtId="0" fontId="2" fillId="0" borderId="0" xfId="1" applyFill="1" applyBorder="1" applyAlignment="1" applyProtection="1">
      <alignment horizontal="center" vertical="center" wrapText="1"/>
      <protection locked="0"/>
    </xf>
    <xf numFmtId="0" fontId="8" fillId="0" borderId="6" xfId="0" applyFont="1" applyBorder="1" applyAlignment="1">
      <alignment horizontal="left" vertical="top" wrapText="1"/>
    </xf>
    <xf numFmtId="0" fontId="4" fillId="9" borderId="0" xfId="0" applyFont="1" applyFill="1" applyAlignment="1">
      <alignment horizontal="center"/>
    </xf>
    <xf numFmtId="0" fontId="6" fillId="0" borderId="0" xfId="0" applyFont="1" applyAlignment="1">
      <alignment vertical="center"/>
    </xf>
    <xf numFmtId="0" fontId="6" fillId="0" borderId="0" xfId="0" applyFont="1" applyAlignment="1">
      <alignment vertical="center" wrapText="1"/>
    </xf>
    <xf numFmtId="0" fontId="6" fillId="13" borderId="5" xfId="0" applyFont="1" applyFill="1" applyBorder="1" applyAlignment="1">
      <alignment horizontal="center" vertical="center" wrapText="1"/>
    </xf>
    <xf numFmtId="0" fontId="6" fillId="14" borderId="5" xfId="0" applyFont="1" applyFill="1" applyBorder="1" applyAlignment="1">
      <alignment horizontal="center" vertical="center" wrapText="1"/>
    </xf>
    <xf numFmtId="0" fontId="6" fillId="0" borderId="5" xfId="0" applyFont="1" applyBorder="1" applyAlignment="1">
      <alignment horizontal="center" vertical="center" wrapText="1"/>
    </xf>
    <xf numFmtId="0" fontId="8" fillId="0" borderId="0" xfId="0" applyFont="1" applyAlignment="1">
      <alignment horizontal="center" vertical="top" wrapText="1"/>
    </xf>
    <xf numFmtId="0" fontId="6" fillId="0" borderId="5" xfId="0" applyFont="1" applyBorder="1" applyAlignment="1">
      <alignment horizontal="center" vertical="center"/>
    </xf>
    <xf numFmtId="0" fontId="6" fillId="8" borderId="5" xfId="0" applyFont="1" applyFill="1" applyBorder="1" applyAlignment="1">
      <alignment horizontal="center" vertical="center"/>
    </xf>
    <xf numFmtId="0" fontId="6" fillId="10" borderId="5" xfId="0" applyFont="1" applyFill="1" applyBorder="1" applyAlignment="1">
      <alignment horizontal="center" vertical="center"/>
    </xf>
    <xf numFmtId="0" fontId="6" fillId="11" borderId="5" xfId="0" applyFont="1" applyFill="1" applyBorder="1" applyAlignment="1">
      <alignment horizontal="center" vertical="center" wrapText="1"/>
    </xf>
    <xf numFmtId="0" fontId="6" fillId="12" borderId="5" xfId="0" applyFont="1" applyFill="1" applyBorder="1" applyAlignment="1">
      <alignment horizontal="center" vertical="center"/>
    </xf>
  </cellXfs>
  <cellStyles count="9">
    <cellStyle name="20% - Accent1" xfId="8" builtinId="30"/>
    <cellStyle name="20% - Accent4" xfId="5" builtinId="42"/>
    <cellStyle name="20% - Accent6" xfId="7" builtinId="50"/>
    <cellStyle name="Accent5" xfId="6" builtinId="45"/>
    <cellStyle name="Check Cell" xfId="3" builtinId="23"/>
    <cellStyle name="Explanatory Text" xfId="4" builtinId="53"/>
    <cellStyle name="Good" xfId="1" builtinId="26"/>
    <cellStyle name="Neutral" xfId="2" builtinId="28"/>
    <cellStyle name="Normal" xfId="0" builtinId="0"/>
  </cellStyles>
  <dxfs count="51">
    <dxf>
      <protection locked="0" hidden="0"/>
    </dxf>
    <dxf>
      <protection locked="0" hidden="0"/>
    </dxf>
    <dxf>
      <numFmt numFmtId="1" formatCode="0"/>
      <protection locked="0" hidden="0"/>
    </dxf>
    <dxf>
      <numFmt numFmtId="1" formatCode="0"/>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numFmt numFmtId="0" formatCode="General"/>
      <fill>
        <patternFill patternType="solid">
          <fgColor indexed="64"/>
          <bgColor theme="9" tint="0.79998168889431442"/>
        </patternFill>
      </fill>
    </dxf>
    <dxf>
      <protection locked="0" hidden="0"/>
    </dxf>
    <dxf>
      <numFmt numFmtId="0" formatCode="General"/>
      <fill>
        <patternFill patternType="solid">
          <fgColor indexed="64"/>
          <bgColor theme="9" tint="0.79998168889431442"/>
        </patternFill>
      </fill>
    </dxf>
    <dxf>
      <numFmt numFmtId="164" formatCode="0.0"/>
      <fill>
        <patternFill patternType="solid">
          <fgColor indexed="64"/>
          <bgColor theme="9" tint="0.79998168889431442"/>
        </patternFill>
      </fill>
    </dxf>
    <dxf>
      <protection locked="0" hidden="0"/>
    </dxf>
    <dxf>
      <numFmt numFmtId="19" formatCode="m/d/yyyy"/>
      <protection locked="0" hidden="0"/>
    </dxf>
    <dxf>
      <numFmt numFmtId="19" formatCode="m/d/yyyy"/>
      <protection locked="0" hidden="0"/>
    </dxf>
    <dxf>
      <numFmt numFmtId="19" formatCode="m/d/yyyy"/>
      <protection locked="0" hidden="0"/>
    </dxf>
    <dxf>
      <numFmt numFmtId="19" formatCode="m/d/yyyy"/>
      <protection locked="0" hidden="0"/>
    </dxf>
    <dxf>
      <numFmt numFmtId="0" formatCode="General"/>
      <fill>
        <patternFill patternType="solid">
          <fgColor indexed="64"/>
          <bgColor theme="9" tint="0.79998168889431442"/>
        </patternFill>
      </fill>
    </dxf>
    <dxf>
      <numFmt numFmtId="19" formatCode="m/d/yyyy"/>
      <protection locked="0" hidden="0"/>
    </dxf>
    <dxf>
      <numFmt numFmtId="19" formatCode="m/d/yyyy"/>
      <protection locked="0" hidden="0"/>
    </dxf>
    <dxf>
      <numFmt numFmtId="0" formatCode="General"/>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protection locked="0" hidden="0"/>
    </dxf>
    <dxf>
      <font>
        <strike val="0"/>
        <outline val="0"/>
        <shadow val="0"/>
        <u val="none"/>
        <vertAlign val="baseline"/>
        <sz val="11"/>
        <color theme="0"/>
        <name val="Aptos Narrow"/>
        <family val="2"/>
        <scheme val="minor"/>
      </font>
      <alignment horizontal="center" vertical="center" textRotation="0" wrapText="1" indent="0" justifyLastLine="0" shrinkToFit="0" readingOrder="0"/>
    </dxf>
    <dxf>
      <font>
        <b val="0"/>
        <i val="0"/>
        <strike val="0"/>
        <condense val="0"/>
        <extend val="0"/>
        <outline val="0"/>
        <shadow val="0"/>
        <u val="none"/>
        <vertAlign val="baseline"/>
        <sz val="11"/>
        <color theme="1"/>
        <name val="Aptos Narrow"/>
        <family val="2"/>
        <scheme val="minor"/>
      </font>
      <numFmt numFmtId="0" formatCode="General"/>
      <border diagonalUp="0" diagonalDown="0">
        <left/>
        <right/>
        <top style="thin">
          <color theme="4" tint="0.39997558519241921"/>
        </top>
        <bottom/>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numFmt numFmtId="0" formatCode="General"/>
      <border diagonalUp="0" diagonalDown="0">
        <left/>
        <right/>
        <top style="thin">
          <color theme="4" tint="0.39997558519241921"/>
        </top>
        <bottom/>
        <vertical/>
        <horizontal/>
      </border>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font>
        <b val="0"/>
        <i val="0"/>
        <strike val="0"/>
        <condense val="0"/>
        <extend val="0"/>
        <outline val="0"/>
        <shadow val="0"/>
        <u val="none"/>
        <vertAlign val="baseline"/>
        <sz val="11"/>
        <color theme="1"/>
        <name val="Aptos Narrow"/>
        <family val="2"/>
        <scheme val="minor"/>
      </font>
      <border diagonalUp="0" diagonalDown="0">
        <left/>
        <right/>
        <top style="thin">
          <color theme="4" tint="0.39997558519241921"/>
        </top>
        <bottom/>
        <vertical/>
        <horizontal/>
      </border>
      <protection locked="0" hidden="0"/>
    </dxf>
    <dxf>
      <border outline="0">
        <right style="thin">
          <color theme="4" tint="0.39997558519241921"/>
        </right>
        <top style="thin">
          <color theme="4" tint="0.39997558519241921"/>
        </top>
        <bottom style="thin">
          <color theme="4" tint="0.39997558519241921"/>
        </bottom>
      </border>
    </dxf>
    <dxf>
      <font>
        <b val="0"/>
        <i val="0"/>
        <strike val="0"/>
        <condense val="0"/>
        <extend val="0"/>
        <outline val="0"/>
        <shadow val="0"/>
        <u val="none"/>
        <vertAlign val="baseline"/>
        <sz val="11"/>
        <color theme="1"/>
        <name val="Aptos Narrow"/>
        <family val="2"/>
        <scheme val="minor"/>
      </font>
    </dxf>
    <dxf>
      <font>
        <b/>
        <i val="0"/>
        <strike val="0"/>
        <condense val="0"/>
        <extend val="0"/>
        <outline val="0"/>
        <shadow val="0"/>
        <u val="none"/>
        <vertAlign val="baseline"/>
        <sz val="11"/>
        <color theme="0"/>
        <name val="Aptos Narrow"/>
        <family val="2"/>
        <scheme val="minor"/>
      </font>
      <fill>
        <patternFill patternType="solid">
          <fgColor theme="4"/>
          <bgColor theme="4"/>
        </patternFill>
      </fill>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9677696-1727-4ED2-9531-A64307436178}" name="Table3" displayName="Table3" ref="B3:K101" totalsRowShown="0" headerRowDxfId="50" dataDxfId="49" tableBorderDxfId="48">
  <autoFilter ref="B3:K101" xr:uid="{39677696-1727-4ED2-9531-A64307436178}"/>
  <tableColumns count="10">
    <tableColumn id="1" xr3:uid="{59B58BCF-94CF-48A2-ABF0-03D0E51404FD}" name="Last Name" dataDxfId="47"/>
    <tableColumn id="2" xr3:uid="{3A979FA2-C400-4E32-A3F7-B9567A7F5F0F}" name="Employment Start Date" dataDxfId="46"/>
    <tableColumn id="3" xr3:uid="{191FFB79-BA0A-428B-99CF-6D093F482747}" name="Employment End Date" dataDxfId="45"/>
    <tableColumn id="4" xr3:uid="{0B070019-40C5-453C-B9F6-EB34AC957A67}" name="Was this staff member employed during the report quarter?" dataDxfId="44" dataCellStyle="Good">
      <calculatedColumnFormula>IF(AND(ISBLANK(A6), ISBLANK(B6)), "",
   IF(AND(NOT(ISBLANK(A6)), NOT(ISBLANK(B6)), ISBLANK(D6)), "Yes",
      IF(D6 &lt; 'County Names to hide'!$C$2, "No", "Yes")
   )
)</calculatedColumnFormula>
    </tableColumn>
    <tableColumn id="5" xr3:uid="{7EBAB979-AF27-4CC2-9B7A-918D0FDA74BC}" name="Staff Type (Select from: Therapist, Supervisor, Program Manager)" dataDxfId="43"/>
    <tableColumn id="6" xr3:uid="{C35E3F00-EAA8-4FFF-887E-397CB2C3948E}" name="Does this staff member have the required qualifications?" dataDxfId="42"/>
    <tableColumn id="7" xr3:uid="{B3A4D75B-705D-43D0-B515-431585D8EB6E}" name="Has this staff member participated in all required HOMEBUILDERS® training and QUEST activities?" dataDxfId="41"/>
    <tableColumn id="8" xr3:uid="{9F20774E-2FC8-464D-81A4-A7B2218B3B1D}" name="Is this staff member full-time?" dataDxfId="40"/>
    <tableColumn id="9" xr3:uid="{41209DA6-1678-41A2-AE41-6C64B3FB7268}" name="Has this staff member (therapists only) provided Homebuilders for more than a year? " dataDxfId="39"/>
    <tableColumn id="10" xr3:uid="{D9A3E06D-CD0E-4F8C-BF79-1820630FCF82}" name="How many families does this staff member (therapists only) serve per year?" dataDxfId="38"/>
  </tableColumns>
  <tableStyleInfo name="TableStyleMedium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04AF51C-3A73-48DF-9BAC-5A5C8DDCA641}" name="Table2" displayName="Table2" ref="A4:AK500" totalsRowShown="0" headerRowDxfId="37">
  <autoFilter ref="A4:AK500" xr:uid="{A04AF51C-3A73-48DF-9BAC-5A5C8DDCA641}"/>
  <tableColumns count="37">
    <tableColumn id="1" xr3:uid="{38233C60-77AA-4AD4-AB19-E0BCEE7FD17C}" name="DCFS/Probation Unique Identifier" dataDxfId="36"/>
    <tableColumn id="2" xr3:uid="{87FEBE3D-1ADB-4F8B-9E0B-E3CF60B33BE3}" name="Homebuilders_x000a_Child ID" dataDxfId="35"/>
    <tableColumn id="3" xr3:uid="{37EF41EA-C8A3-4231-8E54-7E6DBC60B624}" name="Child Date of Birth" dataDxfId="34"/>
    <tableColumn id="4" xr3:uid="{35AB369C-A9AA-482A-8873-8A53087F3A15}" name="Child Sex" dataDxfId="33"/>
    <tableColumn id="5" xr3:uid="{656C08FC-906C-42FB-83AA-AC2CB740A37F}" name="Child Hispanic or Latino Ethnicity" dataDxfId="32"/>
    <tableColumn id="6" xr3:uid="{26426EAC-57B7-4E6D-A107-C11BE5030403}" name="Child Race: White" dataDxfId="31"/>
    <tableColumn id="7" xr3:uid="{6887E8AC-F42B-4C4D-A211-F5FADEFD60D8}" name="Child Race: Black or African American" dataDxfId="30"/>
    <tableColumn id="8" xr3:uid="{8C49D41C-9A93-4DD0-A820-7E4024C686A5}" name="Child Race: Asian" dataDxfId="29"/>
    <tableColumn id="9" xr3:uid="{FBB9EB5D-B029-42AA-A331-05C2CBA1776B}" name="Child Race: Native Hawaiian or Other Pacific Islander" dataDxfId="28"/>
    <tableColumn id="10" xr3:uid="{C83006EB-5AF1-416F-94CC-008268220545}" name="Child Race: American Indian or Alaska Native" dataDxfId="27"/>
    <tableColumn id="11" xr3:uid="{E4DDFF73-FBFD-4D5A-9EAA-CC658F4077E7}" name="Child Race: Declined" dataDxfId="26"/>
    <tableColumn id="12" xr3:uid="{8B75AFC8-557C-4D0F-9CFC-9A6FA0B29D7A}" name="Child Race: Unknown" dataDxfId="25">
      <calculatedColumnFormula>IF(COUNTIF(F2:K2, "Yes")&gt;0, "No", "Yes")</calculatedColumnFormula>
    </tableColumn>
    <tableColumn id="13" xr3:uid="{12D704B6-1EFA-45D3-9358-022422D244FA}" name="Program Start Date" dataDxfId="24"/>
    <tableColumn id="14" xr3:uid="{DCC146E2-A525-4A81-AC4F-B05C9C679A29}" name="Program End Date" dataDxfId="23"/>
    <tableColumn id="15" xr3:uid="{D512433B-D29E-4358-B1DA-DD6E9A39136C}" name="Was this child open during the report quarter?" dataDxfId="22">
      <calculatedColumnFormula>IF(ISBLANK(M5), "", IF(ISBLANK(N5), "Yes", IF(N5 &lt; 'County Names to hide'!$C$2, "No", "Yes")))</calculatedColumnFormula>
    </tableColumn>
    <tableColumn id="16" xr3:uid="{8E7BD8EA-76AB-457E-9512-54683CE42F3B}" name="Date Child Specific Prevention Plan Start (Year One)" dataDxfId="21"/>
    <tableColumn id="17" xr3:uid="{61DEC27E-4F88-430A-9A66-B93A712C8449}" name="Date Child Specific Prevention Plan Ended (Year One)" dataDxfId="20"/>
    <tableColumn id="18" xr3:uid="{6293F054-2BE3-4AD9-9B37-68E3D32E55E5}" name="Date Child Specific Prevention Plan Start (Year Two)" dataDxfId="19"/>
    <tableColumn id="19" xr3:uid="{38633BD8-2F65-4FBE-8FC9-907D9E9CAC10}" name="Date Child Specific Prevention Plan Ended (Year Two)" dataDxfId="18"/>
    <tableColumn id="20" xr3:uid="{64FDA39B-3047-44B7-ACD4-DCDE5A086EAF}" name="Total Number of Visits (as defined by the Homebuilders model) by the End of the Report Quarter" dataDxfId="17"/>
    <tableColumn id="21" xr3:uid="{DEEC9B45-271B-4990-8EF1-237258B43E31}" name="Months Open at End of Quarter" dataDxfId="16">
      <calculatedColumnFormula>IF(Outcomes!M5="", "", DATEDIF(Outcomes!M5, 'County Names to hide'!$D$2, "m"))</calculatedColumnFormula>
    </tableColumn>
    <tableColumn id="35" xr3:uid="{0D4F35DF-48D9-4AE2-89BD-A049D2510C18}" name="Did the case close this quarter?" dataDxfId="15">
      <calculatedColumnFormula>IF(ISBLANK(M5), "", IF(ISBLANK(N6), "No", IF(AND(N6 &gt;= 'County Names to hide'!$C$2, N6 &lt;= 'County Names to hide'!$D$2), "Yes", "No")))</calculatedColumnFormula>
    </tableColumn>
    <tableColumn id="36" xr3:uid="{922F6D2C-58CE-43D7-9726-B5A2A6A86225}" name="Did the case close prematurely?" dataDxfId="14" dataCellStyle="Normal"/>
    <tableColumn id="22" xr3:uid="{28CEEE96-9F8D-4817-A009-0E85D7AFDAB3}" name="Child Age at End of Quarter in months" dataDxfId="13">
      <calculatedColumnFormula>IF(Outcomes!C5="", "", DATEDIF(Outcomes!C5, 'County Names to hide'!$D$2, "m"))</calculatedColumnFormula>
    </tableColumn>
    <tableColumn id="23" xr3:uid="{841FDEAA-C5BC-4D06-91A7-17A874A3AF86}" name="Did the youth and family receive the first face-to-face visit (intake session) within 24 hours of referral?" dataDxfId="12"/>
    <tableColumn id="24" xr3:uid="{FDB3507B-7092-4758-ABD6-4E3FB4A4BA22}" name="Did the youth and family receive the first face-to-face visit no later than the end of the day after referral?" dataDxfId="11"/>
    <tableColumn id="37" xr3:uid="{BBA9118F-9290-42A9-BE23-FDDCC5BE613A}" name="Was this intervention staffed weekly?" dataDxfId="10"/>
    <tableColumn id="25" xr3:uid="{B66FC260-FB84-4064-9F98-6D8DB56DDF14}" name="Did the youth and family meet with the therapist at least 3 times per week?" dataDxfId="9"/>
    <tableColumn id="26" xr3:uid="{19022B18-A81C-44F1-919D-DB1BCF7A11C0}" name="Did the intervention with this youth and family average 38 hours or more of face-to-face contact (excluding prematurely closed interventions)?" dataDxfId="8"/>
    <tableColumn id="27" xr3:uid="{A3E4C585-1D27-48A0-AE5E-E4F971F3791D}" name="Did the therapist for this youth and family explain 24/7 availability?" dataDxfId="7"/>
    <tableColumn id="28" xr3:uid="{8437BF16-A8DC-47E2-8EDC-E1483EFB26E4}" name="Did the youth and familys' referent report that the therapist maintained adequate contact with them?" dataDxfId="6"/>
    <tableColumn id="29" xr3:uid="{A30F9BC2-CA61-441F-AC04-6D8822C9B4FC}" name="At service completion, did the family improve in at least one high-priority NCFAS domain related to safety?" dataDxfId="5"/>
    <tableColumn id="30" xr3:uid="{6D1F801A-3810-489B-A968-A2CE461E592D}" name="At service completion, did the family improve in at least one high-priority NCFAS domain identified at intake as needed to improve to prevent placement?" dataDxfId="4"/>
    <tableColumn id="31" xr3:uid="{F401FB59-E1E6-4938-BBF7-27E8BA0CA9AF}" name="On the 5-point referent rating scale, what was the rating regarding whether the therapist adequately addressed the safety concerns?" dataDxfId="3"/>
    <tableColumn id="32" xr3:uid="{50207512-EE05-4589-AB87-826D56FD8793}" name="On the 5-point referent rating scale, what was the rating regarding whether the intervention goals were appropriate?" dataDxfId="2"/>
    <tableColumn id="33" xr3:uid="{8E46DC01-B54A-4AA5-9F66-B4ECCC7816FC}" name="Did the family report using a new skill on the HOMEBUILDERS® Client Feedback Survey?" dataDxfId="1"/>
    <tableColumn id="34" xr3:uid="{775005BB-71B8-4935-A778-CEED77FE8B89}" name="At service closure, did the family show progress on goal attainment ratings for at least one goa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23B1A-5871-4251-908C-FA578A260EAD}">
  <sheetPr codeName="Sheet2"/>
  <dimension ref="A1:H3"/>
  <sheetViews>
    <sheetView zoomScale="120" zoomScaleNormal="120" workbookViewId="0">
      <selection activeCell="F4" sqref="F4"/>
    </sheetView>
  </sheetViews>
  <sheetFormatPr defaultColWidth="8.7265625" defaultRowHeight="14.5" x14ac:dyDescent="0.35"/>
  <cols>
    <col min="1" max="2" width="24.54296875" style="1" customWidth="1"/>
    <col min="3" max="4" width="24.54296875" style="4" customWidth="1"/>
    <col min="5" max="5" width="18.81640625" style="1" customWidth="1"/>
    <col min="6" max="6" width="16.7265625" style="1" customWidth="1"/>
    <col min="7" max="7" width="22.7265625" style="1" customWidth="1"/>
    <col min="8" max="8" width="34.81640625" style="1" customWidth="1"/>
    <col min="9" max="9" width="19.81640625" style="1" customWidth="1"/>
    <col min="10" max="16384" width="8.7265625" style="1"/>
  </cols>
  <sheetData>
    <row r="1" spans="1:8" ht="95.15" customHeight="1" x14ac:dyDescent="0.35">
      <c r="A1" s="85" t="s">
        <v>0</v>
      </c>
      <c r="B1" s="86"/>
      <c r="C1" s="86"/>
      <c r="D1" s="86"/>
      <c r="E1" s="86"/>
    </row>
    <row r="2" spans="1:8" x14ac:dyDescent="0.35">
      <c r="A2" s="2" t="s">
        <v>1</v>
      </c>
      <c r="B2" s="2" t="s">
        <v>2</v>
      </c>
      <c r="C2" s="3" t="s">
        <v>3</v>
      </c>
      <c r="D2" s="3" t="s">
        <v>4</v>
      </c>
      <c r="E2" s="2" t="s">
        <v>5</v>
      </c>
      <c r="F2" s="2" t="s">
        <v>6</v>
      </c>
      <c r="G2" s="2" t="s">
        <v>7</v>
      </c>
      <c r="H2" s="2" t="s">
        <v>8</v>
      </c>
    </row>
    <row r="3" spans="1:8" x14ac:dyDescent="0.35">
      <c r="B3" s="1" t="s">
        <v>10</v>
      </c>
      <c r="E3" s="1" t="s">
        <v>172</v>
      </c>
      <c r="F3" s="1">
        <v>2026</v>
      </c>
    </row>
  </sheetData>
  <sheetProtection algorithmName="SHA-512" hashValue="8dgid3No/1RoQOzhmnJVp94hb+cXR9pu3/TfURcsZ0Eb/kkzC/gT/mBRwvDm7kQwdWfk1M7rxZCfp2iXFB1ITw==" saltValue="4/QcyJsm0TdhFzSGiIiOUg==" spinCount="100000" sheet="1" selectLockedCells="1"/>
  <mergeCells count="1">
    <mergeCell ref="A1:E1"/>
  </mergeCells>
  <dataValidations count="3">
    <dataValidation type="list" allowBlank="1" showInputMessage="1" showErrorMessage="1" sqref="E3:E1048576" xr:uid="{19B449C3-A08C-4B59-80F1-DBE22DC7A4C4}">
      <formula1>"January-March, April-June, July-September, October-December"</formula1>
    </dataValidation>
    <dataValidation type="whole" allowBlank="1" showInputMessage="1" showErrorMessage="1" sqref="F1:F1048576" xr:uid="{5E5CE8E3-B5A4-4909-97F1-5CE37D0ACD40}">
      <formula1>2026</formula1>
      <formula2>3026</formula2>
    </dataValidation>
    <dataValidation type="whole" allowBlank="1" showInputMessage="1" showErrorMessage="1" sqref="C3:D1048576" xr:uid="{5700E6F1-1E9F-424E-A4B7-EF011ADF1BD3}">
      <formula1>1</formula1>
      <formula2>1000</formula2>
    </dataValidation>
  </dataValidations>
  <pageMargins left="0.75" right="0.75" top="1" bottom="1" header="0.5" footer="0.5"/>
  <extLst>
    <ext xmlns:x14="http://schemas.microsoft.com/office/spreadsheetml/2009/9/main" uri="{CCE6A557-97BC-4b89-ADB6-D9C93CAAB3DF}">
      <x14:dataValidations xmlns:xm="http://schemas.microsoft.com/office/excel/2006/main" count="1">
        <x14:dataValidation type="list" allowBlank="1" showInputMessage="1" showErrorMessage="1" xr:uid="{756FF675-4824-4D6A-A503-CDF575BB5E59}">
          <x14:formula1>
            <xm:f>'County Names to hide'!A2:A59</xm:f>
          </x14:formula1>
          <xm:sqref>A3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80E43-6A53-45C0-920F-CA107E3532BF}">
  <sheetPr codeName="Sheet1"/>
  <dimension ref="A1:R101"/>
  <sheetViews>
    <sheetView topLeftCell="D1" workbookViewId="0">
      <selection activeCell="F4" sqref="F4"/>
    </sheetView>
  </sheetViews>
  <sheetFormatPr defaultColWidth="0" defaultRowHeight="14.5" zeroHeight="1" x14ac:dyDescent="0.35"/>
  <cols>
    <col min="1" max="1" width="20.81640625" customWidth="1"/>
    <col min="2" max="2" width="15.1796875" customWidth="1"/>
    <col min="3" max="3" width="22" customWidth="1"/>
    <col min="4" max="4" width="21.1796875" customWidth="1"/>
    <col min="5" max="8" width="46.7265625" customWidth="1"/>
    <col min="9" max="9" width="27.81640625" customWidth="1"/>
    <col min="10" max="11" width="46.7265625" customWidth="1"/>
    <col min="12" max="18" width="0" hidden="1" customWidth="1"/>
    <col min="19" max="16384" width="8.7265625" hidden="1"/>
  </cols>
  <sheetData>
    <row r="1" spans="1:18" ht="79.5" customHeight="1" x14ac:dyDescent="0.35">
      <c r="A1" s="87" t="s">
        <v>170</v>
      </c>
      <c r="B1" s="88"/>
      <c r="C1" s="88"/>
      <c r="D1" s="88"/>
      <c r="E1" s="88"/>
      <c r="F1" s="88"/>
    </row>
    <row r="2" spans="1:18" ht="27" customHeight="1" x14ac:dyDescent="0.45">
      <c r="A2" s="89" t="s">
        <v>22</v>
      </c>
      <c r="B2" s="89"/>
      <c r="C2" s="90"/>
      <c r="D2" s="90"/>
      <c r="E2" s="68" t="s">
        <v>23</v>
      </c>
      <c r="F2" s="71"/>
    </row>
    <row r="3" spans="1:18" ht="29" x14ac:dyDescent="0.35">
      <c r="A3" s="44" t="s">
        <v>11</v>
      </c>
      <c r="B3" s="45" t="s">
        <v>12</v>
      </c>
      <c r="C3" s="46" t="s">
        <v>13</v>
      </c>
      <c r="D3" s="45" t="s">
        <v>14</v>
      </c>
      <c r="E3" s="45" t="s">
        <v>15</v>
      </c>
      <c r="F3" s="46" t="s">
        <v>16</v>
      </c>
      <c r="G3" s="46" t="s">
        <v>17</v>
      </c>
      <c r="H3" s="46" t="s">
        <v>18</v>
      </c>
      <c r="I3" s="46" t="s">
        <v>19</v>
      </c>
      <c r="J3" s="46" t="s">
        <v>20</v>
      </c>
      <c r="K3" s="46" t="s">
        <v>21</v>
      </c>
      <c r="L3" s="8"/>
      <c r="M3" s="8"/>
      <c r="N3" s="8"/>
      <c r="O3" s="8"/>
      <c r="P3" s="8"/>
      <c r="Q3" s="8"/>
      <c r="R3" s="8"/>
    </row>
    <row r="4" spans="1:18" x14ac:dyDescent="0.35">
      <c r="A4" s="79"/>
      <c r="B4" s="80"/>
      <c r="C4" s="80"/>
      <c r="D4" s="80"/>
      <c r="E4" s="47" t="str">
        <f>IF(AND(ISBLANK(A4), ISBLANK(B4)), "",
   IF(AND(NOT(ISBLANK(A4)), NOT(ISBLANK(B4)), ISBLANK(D4)), "Yes",
      IF(D4 &lt; 'County Names to hide'!$C$2, "No", "Yes")
   )
)</f>
        <v/>
      </c>
      <c r="F4" s="80"/>
      <c r="G4" s="80"/>
      <c r="H4" s="80"/>
      <c r="I4" s="80"/>
      <c r="J4" s="80"/>
      <c r="K4" s="80"/>
    </row>
    <row r="5" spans="1:18" x14ac:dyDescent="0.35">
      <c r="A5" s="81"/>
      <c r="B5" s="82"/>
      <c r="C5" s="83"/>
      <c r="D5" s="82"/>
      <c r="E5" s="47" t="str">
        <f>IF(AND(ISBLANK(A5), ISBLANK(B5)), "",
   IF(AND(NOT(ISBLANK(A5)), NOT(ISBLANK(B5)), ISBLANK(D5)), "Yes",
      IF(D5 &lt; 'County Names to hide'!$C$2, "No", "Yes")
   )
)</f>
        <v/>
      </c>
      <c r="F5" s="82"/>
      <c r="G5" s="82"/>
      <c r="H5" s="82"/>
      <c r="I5" s="82"/>
      <c r="J5" s="82"/>
      <c r="K5" s="80"/>
    </row>
    <row r="6" spans="1:18" x14ac:dyDescent="0.35">
      <c r="A6" s="79"/>
      <c r="B6" s="80"/>
      <c r="C6" s="80"/>
      <c r="D6" s="80"/>
      <c r="E6" s="47" t="str">
        <f>IF(AND(ISBLANK(A6), ISBLANK(B6)), "",
   IF(AND(NOT(ISBLANK(A6)), NOT(ISBLANK(B6)), ISBLANK(D6)), "Yes",
      IF(D6 &lt; 'County Names to hide'!$C$2, "No", "Yes")
   )
)</f>
        <v/>
      </c>
      <c r="F6" s="80"/>
      <c r="G6" s="80"/>
      <c r="H6" s="80"/>
      <c r="I6" s="80"/>
      <c r="J6" s="80"/>
      <c r="K6" s="80"/>
    </row>
    <row r="7" spans="1:18" x14ac:dyDescent="0.35">
      <c r="A7" s="81"/>
      <c r="B7" s="82"/>
      <c r="C7" s="82"/>
      <c r="D7" s="82"/>
      <c r="E7" s="47" t="str">
        <f>IF(AND(ISBLANK(A7), ISBLANK(B7)), "",
   IF(AND(NOT(ISBLANK(A7)), NOT(ISBLANK(B7)), ISBLANK(D7)), "Yes",
      IF(D7 &lt; 'County Names to hide'!$C$2, "No", "Yes")
   )
)</f>
        <v/>
      </c>
      <c r="F7" s="82"/>
      <c r="G7" s="82"/>
      <c r="H7" s="82"/>
      <c r="I7" s="82"/>
      <c r="J7" s="82"/>
      <c r="K7" s="80"/>
    </row>
    <row r="8" spans="1:18" x14ac:dyDescent="0.35">
      <c r="A8" s="79"/>
      <c r="B8" s="80"/>
      <c r="C8" s="80"/>
      <c r="D8" s="80"/>
      <c r="E8" s="47" t="str">
        <f>IF(AND(ISBLANK(A8), ISBLANK(B8)), "",
   IF(AND(NOT(ISBLANK(A8)), NOT(ISBLANK(B8)), ISBLANK(D8)), "Yes",
      IF(D8 &lt; 'County Names to hide'!$C$2, "No", "Yes")
   )
)</f>
        <v/>
      </c>
      <c r="F8" s="80"/>
      <c r="G8" s="80"/>
      <c r="H8" s="80"/>
      <c r="I8" s="80"/>
      <c r="J8" s="80"/>
      <c r="K8" s="80"/>
    </row>
    <row r="9" spans="1:18" x14ac:dyDescent="0.35">
      <c r="A9" s="81"/>
      <c r="B9" s="82"/>
      <c r="C9" s="82"/>
      <c r="D9" s="82"/>
      <c r="E9" s="47" t="str">
        <f>IF(AND(ISBLANK(A9), ISBLANK(B9)), "",
   IF(AND(NOT(ISBLANK(A9)), NOT(ISBLANK(B9)), ISBLANK(D9)), "Yes",
      IF(D9 &lt; 'County Names to hide'!$C$2, "No", "Yes")
   )
)</f>
        <v/>
      </c>
      <c r="F9" s="82"/>
      <c r="G9" s="82"/>
      <c r="H9" s="82"/>
      <c r="I9" s="82"/>
      <c r="J9" s="82"/>
      <c r="K9" s="80"/>
    </row>
    <row r="10" spans="1:18" x14ac:dyDescent="0.35">
      <c r="A10" s="79"/>
      <c r="B10" s="80"/>
      <c r="C10" s="80"/>
      <c r="D10" s="80"/>
      <c r="E10" s="47" t="str">
        <f>IF(AND(ISBLANK(A10), ISBLANK(B10)), "",
   IF(AND(NOT(ISBLANK(A10)), NOT(ISBLANK(B10)), ISBLANK(D10)), "Yes",
      IF(D10 &lt; 'County Names to hide'!$C$2, "No", "Yes")
   )
)</f>
        <v/>
      </c>
      <c r="F10" s="80"/>
      <c r="G10" s="80"/>
      <c r="H10" s="80"/>
      <c r="I10" s="80"/>
      <c r="J10" s="80"/>
      <c r="K10" s="80"/>
    </row>
    <row r="11" spans="1:18" x14ac:dyDescent="0.35">
      <c r="A11" s="81"/>
      <c r="B11" s="82"/>
      <c r="C11" s="82"/>
      <c r="D11" s="82"/>
      <c r="E11" s="47" t="str">
        <f>IF(AND(ISBLANK(A11), ISBLANK(B11)), "",
   IF(AND(NOT(ISBLANK(A11)), NOT(ISBLANK(B11)), ISBLANK(D11)), "Yes",
      IF(D11 &lt; 'County Names to hide'!$C$2, "No", "Yes")
   )
)</f>
        <v/>
      </c>
      <c r="F11" s="82"/>
      <c r="G11" s="82"/>
      <c r="H11" s="82"/>
      <c r="I11" s="82"/>
      <c r="J11" s="82"/>
      <c r="K11" s="80"/>
    </row>
    <row r="12" spans="1:18" x14ac:dyDescent="0.35">
      <c r="A12" s="79"/>
      <c r="B12" s="80"/>
      <c r="C12" s="80"/>
      <c r="D12" s="80"/>
      <c r="E12" s="47" t="str">
        <f>IF(AND(ISBLANK(A12), ISBLANK(B12)), "",
   IF(AND(NOT(ISBLANK(A12)), NOT(ISBLANK(B12)), ISBLANK(D12)), "Yes",
      IF(D12 &lt; 'County Names to hide'!$C$2, "No", "Yes")
   )
)</f>
        <v/>
      </c>
      <c r="F12" s="80"/>
      <c r="G12" s="80"/>
      <c r="H12" s="80"/>
      <c r="I12" s="80"/>
      <c r="J12" s="80"/>
      <c r="K12" s="80"/>
    </row>
    <row r="13" spans="1:18" x14ac:dyDescent="0.35">
      <c r="A13" s="81"/>
      <c r="B13" s="82"/>
      <c r="C13" s="82"/>
      <c r="D13" s="82"/>
      <c r="E13" s="47" t="str">
        <f>IF(AND(ISBLANK(A13), ISBLANK(B13)), "",
   IF(AND(NOT(ISBLANK(A13)), NOT(ISBLANK(B13)), ISBLANK(D13)), "Yes",
      IF(D13 &lt; 'County Names to hide'!$C$2, "No", "Yes")
   )
)</f>
        <v/>
      </c>
      <c r="F13" s="82"/>
      <c r="G13" s="82"/>
      <c r="H13" s="82"/>
      <c r="I13" s="82"/>
      <c r="J13" s="82"/>
      <c r="K13" s="80"/>
    </row>
    <row r="14" spans="1:18" x14ac:dyDescent="0.35">
      <c r="A14" s="79"/>
      <c r="B14" s="80"/>
      <c r="C14" s="80"/>
      <c r="D14" s="80"/>
      <c r="E14" s="47" t="str">
        <f>IF(AND(ISBLANK(A14), ISBLANK(B14)), "",
   IF(AND(NOT(ISBLANK(A14)), NOT(ISBLANK(B14)), ISBLANK(D14)), "Yes",
      IF(D14 &lt; 'County Names to hide'!$C$2, "No", "Yes")
   )
)</f>
        <v/>
      </c>
      <c r="F14" s="80"/>
      <c r="G14" s="80"/>
      <c r="H14" s="80"/>
      <c r="I14" s="80"/>
      <c r="J14" s="80"/>
      <c r="K14" s="80"/>
    </row>
    <row r="15" spans="1:18" x14ac:dyDescent="0.35">
      <c r="A15" s="81"/>
      <c r="B15" s="82"/>
      <c r="C15" s="82"/>
      <c r="D15" s="82"/>
      <c r="E15" s="47" t="str">
        <f>IF(AND(ISBLANK(A15), ISBLANK(B15)), "",
   IF(AND(NOT(ISBLANK(A15)), NOT(ISBLANK(B15)), ISBLANK(D15)), "Yes",
      IF(D15 &lt; 'County Names to hide'!$C$2, "No", "Yes")
   )
)</f>
        <v/>
      </c>
      <c r="F15" s="82"/>
      <c r="G15" s="82"/>
      <c r="H15" s="82"/>
      <c r="I15" s="82"/>
      <c r="J15" s="82"/>
      <c r="K15" s="80"/>
    </row>
    <row r="16" spans="1:18" x14ac:dyDescent="0.35">
      <c r="A16" s="79"/>
      <c r="B16" s="80"/>
      <c r="C16" s="80"/>
      <c r="D16" s="80"/>
      <c r="E16" s="47" t="str">
        <f>IF(AND(ISBLANK(A16), ISBLANK(B16)), "",
   IF(AND(NOT(ISBLANK(A16)), NOT(ISBLANK(B16)), ISBLANK(D16)), "Yes",
      IF(D16 &lt; 'County Names to hide'!$C$2, "No", "Yes")
   )
)</f>
        <v/>
      </c>
      <c r="F16" s="80"/>
      <c r="G16" s="80"/>
      <c r="H16" s="80"/>
      <c r="I16" s="80"/>
      <c r="J16" s="80"/>
      <c r="K16" s="80"/>
    </row>
    <row r="17" spans="1:11" x14ac:dyDescent="0.35">
      <c r="A17" s="81"/>
      <c r="B17" s="82"/>
      <c r="C17" s="82"/>
      <c r="D17" s="82"/>
      <c r="E17" s="47" t="str">
        <f>IF(AND(ISBLANK(A17), ISBLANK(B17)), "",
   IF(AND(NOT(ISBLANK(A17)), NOT(ISBLANK(B17)), ISBLANK(D17)), "Yes",
      IF(D17 &lt; 'County Names to hide'!$C$2, "No", "Yes")
   )
)</f>
        <v/>
      </c>
      <c r="F17" s="82"/>
      <c r="G17" s="82"/>
      <c r="H17" s="82"/>
      <c r="I17" s="82"/>
      <c r="J17" s="82"/>
      <c r="K17" s="80"/>
    </row>
    <row r="18" spans="1:11" x14ac:dyDescent="0.35">
      <c r="A18" s="79"/>
      <c r="B18" s="80"/>
      <c r="C18" s="80"/>
      <c r="D18" s="80"/>
      <c r="E18" s="47" t="str">
        <f>IF(AND(ISBLANK(A18), ISBLANK(B18)), "",
   IF(AND(NOT(ISBLANK(A18)), NOT(ISBLANK(B18)), ISBLANK(D18)), "Yes",
      IF(D18 &lt; 'County Names to hide'!$C$2, "No", "Yes")
   )
)</f>
        <v/>
      </c>
      <c r="F18" s="80"/>
      <c r="G18" s="80"/>
      <c r="H18" s="80"/>
      <c r="I18" s="80"/>
      <c r="J18" s="80"/>
      <c r="K18" s="80"/>
    </row>
    <row r="19" spans="1:11" x14ac:dyDescent="0.35">
      <c r="A19" s="81"/>
      <c r="B19" s="82"/>
      <c r="C19" s="82"/>
      <c r="D19" s="82"/>
      <c r="E19" s="47" t="str">
        <f>IF(AND(ISBLANK(A19), ISBLANK(B19)), "",
   IF(AND(NOT(ISBLANK(A19)), NOT(ISBLANK(B19)), ISBLANK(D19)), "Yes",
      IF(D19 &lt; 'County Names to hide'!$C$2, "No", "Yes")
   )
)</f>
        <v/>
      </c>
      <c r="F19" s="82"/>
      <c r="G19" s="82"/>
      <c r="H19" s="82"/>
      <c r="I19" s="82"/>
      <c r="J19" s="82"/>
      <c r="K19" s="80"/>
    </row>
    <row r="20" spans="1:11" x14ac:dyDescent="0.35">
      <c r="A20" s="79"/>
      <c r="B20" s="80"/>
      <c r="C20" s="80"/>
      <c r="D20" s="80"/>
      <c r="E20" s="47" t="str">
        <f>IF(AND(ISBLANK(A20), ISBLANK(B20)), "",
   IF(AND(NOT(ISBLANK(A20)), NOT(ISBLANK(B20)), ISBLANK(D20)), "Yes",
      IF(D20 &lt; 'County Names to hide'!$C$2, "No", "Yes")
   )
)</f>
        <v/>
      </c>
      <c r="F20" s="80"/>
      <c r="G20" s="80"/>
      <c r="H20" s="80"/>
      <c r="I20" s="80"/>
      <c r="J20" s="80"/>
      <c r="K20" s="80"/>
    </row>
    <row r="21" spans="1:11" x14ac:dyDescent="0.35">
      <c r="A21" s="81"/>
      <c r="B21" s="82"/>
      <c r="C21" s="82"/>
      <c r="D21" s="82"/>
      <c r="E21" s="47" t="str">
        <f>IF(AND(ISBLANK(A21), ISBLANK(B21)), "",
   IF(AND(NOT(ISBLANK(A21)), NOT(ISBLANK(B21)), ISBLANK(D21)), "Yes",
      IF(D21 &lt; 'County Names to hide'!$C$2, "No", "Yes")
   )
)</f>
        <v/>
      </c>
      <c r="F21" s="82"/>
      <c r="G21" s="82"/>
      <c r="H21" s="82"/>
      <c r="I21" s="82"/>
      <c r="J21" s="82"/>
      <c r="K21" s="80"/>
    </row>
    <row r="22" spans="1:11" x14ac:dyDescent="0.35">
      <c r="A22" s="79"/>
      <c r="B22" s="80"/>
      <c r="C22" s="80"/>
      <c r="D22" s="80"/>
      <c r="E22" s="47" t="str">
        <f>IF(AND(ISBLANK(A22), ISBLANK(B22)), "",
   IF(AND(NOT(ISBLANK(A22)), NOT(ISBLANK(B22)), ISBLANK(D22)), "Yes",
      IF(D22 &lt; 'County Names to hide'!$C$2, "No", "Yes")
   )
)</f>
        <v/>
      </c>
      <c r="F22" s="80"/>
      <c r="G22" s="80"/>
      <c r="H22" s="80"/>
      <c r="I22" s="80"/>
      <c r="J22" s="80"/>
      <c r="K22" s="80"/>
    </row>
    <row r="23" spans="1:11" x14ac:dyDescent="0.35">
      <c r="A23" s="81"/>
      <c r="B23" s="82"/>
      <c r="C23" s="82"/>
      <c r="D23" s="82"/>
      <c r="E23" s="47" t="str">
        <f>IF(AND(ISBLANK(A23), ISBLANK(B23)), "",
   IF(AND(NOT(ISBLANK(A23)), NOT(ISBLANK(B23)), ISBLANK(D23)), "Yes",
      IF(D23 &lt; 'County Names to hide'!$C$2, "No", "Yes")
   )
)</f>
        <v/>
      </c>
      <c r="F23" s="82"/>
      <c r="G23" s="82"/>
      <c r="H23" s="82"/>
      <c r="I23" s="82"/>
      <c r="J23" s="82"/>
      <c r="K23" s="80"/>
    </row>
    <row r="24" spans="1:11" x14ac:dyDescent="0.35">
      <c r="A24" s="79"/>
      <c r="B24" s="80"/>
      <c r="C24" s="80"/>
      <c r="D24" s="80"/>
      <c r="E24" s="47" t="str">
        <f>IF(AND(ISBLANK(A24), ISBLANK(B24)), "",
   IF(AND(NOT(ISBLANK(A24)), NOT(ISBLANK(B24)), ISBLANK(D24)), "Yes",
      IF(D24 &lt; 'County Names to hide'!$C$2, "No", "Yes")
   )
)</f>
        <v/>
      </c>
      <c r="F24" s="80"/>
      <c r="G24" s="80"/>
      <c r="H24" s="80"/>
      <c r="I24" s="80"/>
      <c r="J24" s="80"/>
      <c r="K24" s="80"/>
    </row>
    <row r="25" spans="1:11" x14ac:dyDescent="0.35">
      <c r="A25" s="81"/>
      <c r="B25" s="82"/>
      <c r="C25" s="82"/>
      <c r="D25" s="82"/>
      <c r="E25" s="47" t="str">
        <f>IF(AND(ISBLANK(A25), ISBLANK(B25)), "",
   IF(AND(NOT(ISBLANK(A25)), NOT(ISBLANK(B25)), ISBLANK(D25)), "Yes",
      IF(D25 &lt; 'County Names to hide'!$C$2, "No", "Yes")
   )
)</f>
        <v/>
      </c>
      <c r="F25" s="82"/>
      <c r="G25" s="82"/>
      <c r="H25" s="82"/>
      <c r="I25" s="82"/>
      <c r="J25" s="82"/>
      <c r="K25" s="80"/>
    </row>
    <row r="26" spans="1:11" x14ac:dyDescent="0.35">
      <c r="A26" s="79"/>
      <c r="B26" s="80"/>
      <c r="C26" s="80"/>
      <c r="D26" s="80"/>
      <c r="E26" s="47" t="str">
        <f>IF(AND(ISBLANK(A26), ISBLANK(B26)), "",
   IF(AND(NOT(ISBLANK(A26)), NOT(ISBLANK(B26)), ISBLANK(D26)), "Yes",
      IF(D26 &lt; 'County Names to hide'!$C$2, "No", "Yes")
   )
)</f>
        <v/>
      </c>
      <c r="F26" s="80"/>
      <c r="G26" s="80"/>
      <c r="H26" s="80"/>
      <c r="I26" s="80"/>
      <c r="J26" s="80"/>
      <c r="K26" s="80"/>
    </row>
    <row r="27" spans="1:11" x14ac:dyDescent="0.35">
      <c r="A27" s="81"/>
      <c r="B27" s="82"/>
      <c r="C27" s="82"/>
      <c r="D27" s="82"/>
      <c r="E27" s="47" t="str">
        <f>IF(AND(ISBLANK(A27), ISBLANK(B27)), "",
   IF(AND(NOT(ISBLANK(A27)), NOT(ISBLANK(B27)), ISBLANK(D27)), "Yes",
      IF(D27 &lt; 'County Names to hide'!$C$2, "No", "Yes")
   )
)</f>
        <v/>
      </c>
      <c r="F27" s="82"/>
      <c r="G27" s="82"/>
      <c r="H27" s="82"/>
      <c r="I27" s="82"/>
      <c r="J27" s="82"/>
      <c r="K27" s="80"/>
    </row>
    <row r="28" spans="1:11" x14ac:dyDescent="0.35">
      <c r="A28" s="79"/>
      <c r="B28" s="80"/>
      <c r="C28" s="80"/>
      <c r="D28" s="80"/>
      <c r="E28" s="47" t="str">
        <f>IF(AND(ISBLANK(A28), ISBLANK(B28)), "",
   IF(AND(NOT(ISBLANK(A28)), NOT(ISBLANK(B28)), ISBLANK(D28)), "Yes",
      IF(D28 &lt; 'County Names to hide'!$C$2, "No", "Yes")
   )
)</f>
        <v/>
      </c>
      <c r="F28" s="80"/>
      <c r="G28" s="80"/>
      <c r="H28" s="80"/>
      <c r="I28" s="80"/>
      <c r="J28" s="80"/>
      <c r="K28" s="80"/>
    </row>
    <row r="29" spans="1:11" x14ac:dyDescent="0.35">
      <c r="A29" s="81"/>
      <c r="B29" s="82"/>
      <c r="C29" s="82"/>
      <c r="D29" s="82"/>
      <c r="E29" s="47" t="str">
        <f>IF(AND(ISBLANK(A29), ISBLANK(B29)), "",
   IF(AND(NOT(ISBLANK(A29)), NOT(ISBLANK(B29)), ISBLANK(D29)), "Yes",
      IF(D29 &lt; 'County Names to hide'!$C$2, "No", "Yes")
   )
)</f>
        <v/>
      </c>
      <c r="F29" s="82"/>
      <c r="G29" s="82"/>
      <c r="H29" s="82"/>
      <c r="I29" s="82"/>
      <c r="J29" s="82"/>
      <c r="K29" s="80"/>
    </row>
    <row r="30" spans="1:11" x14ac:dyDescent="0.35">
      <c r="A30" s="79"/>
      <c r="B30" s="80"/>
      <c r="C30" s="80"/>
      <c r="D30" s="80"/>
      <c r="E30" s="47" t="str">
        <f>IF(AND(ISBLANK(A30), ISBLANK(B30)), "",
   IF(AND(NOT(ISBLANK(A30)), NOT(ISBLANK(B30)), ISBLANK(D30)), "Yes",
      IF(D30 &lt; 'County Names to hide'!$C$2, "No", "Yes")
   )
)</f>
        <v/>
      </c>
      <c r="F30" s="80"/>
      <c r="G30" s="80"/>
      <c r="H30" s="80"/>
      <c r="I30" s="80"/>
      <c r="J30" s="80"/>
      <c r="K30" s="80"/>
    </row>
    <row r="31" spans="1:11" x14ac:dyDescent="0.35">
      <c r="A31" s="81"/>
      <c r="B31" s="82"/>
      <c r="C31" s="82"/>
      <c r="D31" s="82"/>
      <c r="E31" s="47" t="str">
        <f>IF(AND(ISBLANK(A31), ISBLANK(B31)), "",
   IF(AND(NOT(ISBLANK(A31)), NOT(ISBLANK(B31)), ISBLANK(D31)), "Yes",
      IF(D31 &lt; 'County Names to hide'!$C$2, "No", "Yes")
   )
)</f>
        <v/>
      </c>
      <c r="F31" s="82"/>
      <c r="G31" s="82"/>
      <c r="H31" s="82"/>
      <c r="I31" s="82"/>
      <c r="J31" s="82"/>
      <c r="K31" s="80"/>
    </row>
    <row r="32" spans="1:11" x14ac:dyDescent="0.35">
      <c r="A32" s="79"/>
      <c r="B32" s="80"/>
      <c r="C32" s="80"/>
      <c r="D32" s="80"/>
      <c r="E32" s="47" t="str">
        <f>IF(AND(ISBLANK(A32), ISBLANK(B32)), "",
   IF(AND(NOT(ISBLANK(A32)), NOT(ISBLANK(B32)), ISBLANK(D32)), "Yes",
      IF(D32 &lt; 'County Names to hide'!$C$2, "No", "Yes")
   )
)</f>
        <v/>
      </c>
      <c r="F32" s="80"/>
      <c r="G32" s="80"/>
      <c r="H32" s="80"/>
      <c r="I32" s="80"/>
      <c r="J32" s="80"/>
      <c r="K32" s="80"/>
    </row>
    <row r="33" spans="1:11" x14ac:dyDescent="0.35">
      <c r="A33" s="81"/>
      <c r="B33" s="82"/>
      <c r="C33" s="82"/>
      <c r="D33" s="82"/>
      <c r="E33" s="47" t="str">
        <f>IF(AND(ISBLANK(A33), ISBLANK(B33)), "",
   IF(AND(NOT(ISBLANK(A33)), NOT(ISBLANK(B33)), ISBLANK(D33)), "Yes",
      IF(D33 &lt; 'County Names to hide'!$C$2, "No", "Yes")
   )
)</f>
        <v/>
      </c>
      <c r="F33" s="82"/>
      <c r="G33" s="82"/>
      <c r="H33" s="82"/>
      <c r="I33" s="82"/>
      <c r="J33" s="82"/>
      <c r="K33" s="80"/>
    </row>
    <row r="34" spans="1:11" x14ac:dyDescent="0.35">
      <c r="A34" s="79"/>
      <c r="B34" s="80"/>
      <c r="C34" s="80"/>
      <c r="D34" s="80"/>
      <c r="E34" s="47" t="str">
        <f>IF(AND(ISBLANK(A34), ISBLANK(B34)), "",
   IF(AND(NOT(ISBLANK(A34)), NOT(ISBLANK(B34)), ISBLANK(D34)), "Yes",
      IF(D34 &lt; 'County Names to hide'!$C$2, "No", "Yes")
   )
)</f>
        <v/>
      </c>
      <c r="F34" s="80"/>
      <c r="G34" s="80"/>
      <c r="H34" s="80"/>
      <c r="I34" s="80"/>
      <c r="J34" s="80"/>
      <c r="K34" s="80"/>
    </row>
    <row r="35" spans="1:11" x14ac:dyDescent="0.35">
      <c r="A35" s="81"/>
      <c r="B35" s="82"/>
      <c r="C35" s="82"/>
      <c r="D35" s="82"/>
      <c r="E35" s="47" t="str">
        <f>IF(AND(ISBLANK(A35), ISBLANK(B35)), "",
   IF(AND(NOT(ISBLANK(A35)), NOT(ISBLANK(B35)), ISBLANK(D35)), "Yes",
      IF(D35 &lt; 'County Names to hide'!$C$2, "No", "Yes")
   )
)</f>
        <v/>
      </c>
      <c r="F35" s="82"/>
      <c r="G35" s="82"/>
      <c r="H35" s="82"/>
      <c r="I35" s="82"/>
      <c r="J35" s="82"/>
      <c r="K35" s="80"/>
    </row>
    <row r="36" spans="1:11" x14ac:dyDescent="0.35">
      <c r="A36" s="79"/>
      <c r="B36" s="80"/>
      <c r="C36" s="80"/>
      <c r="D36" s="80"/>
      <c r="E36" s="47" t="str">
        <f>IF(AND(ISBLANK(A36), ISBLANK(B36)), "",
   IF(AND(NOT(ISBLANK(A36)), NOT(ISBLANK(B36)), ISBLANK(D36)), "Yes",
      IF(D36 &lt; 'County Names to hide'!$C$2, "No", "Yes")
   )
)</f>
        <v/>
      </c>
      <c r="F36" s="80"/>
      <c r="G36" s="80"/>
      <c r="H36" s="80"/>
      <c r="I36" s="80"/>
      <c r="J36" s="80"/>
      <c r="K36" s="80"/>
    </row>
    <row r="37" spans="1:11" x14ac:dyDescent="0.35">
      <c r="A37" s="81"/>
      <c r="B37" s="82"/>
      <c r="C37" s="82"/>
      <c r="D37" s="82"/>
      <c r="E37" s="47" t="str">
        <f>IF(AND(ISBLANK(A37), ISBLANK(B37)), "",
   IF(AND(NOT(ISBLANK(A37)), NOT(ISBLANK(B37)), ISBLANK(D37)), "Yes",
      IF(D37 &lt; 'County Names to hide'!$C$2, "No", "Yes")
   )
)</f>
        <v/>
      </c>
      <c r="F37" s="82"/>
      <c r="G37" s="82"/>
      <c r="H37" s="82"/>
      <c r="I37" s="82"/>
      <c r="J37" s="82"/>
      <c r="K37" s="80"/>
    </row>
    <row r="38" spans="1:11" x14ac:dyDescent="0.35">
      <c r="A38" s="79"/>
      <c r="B38" s="80"/>
      <c r="C38" s="80"/>
      <c r="D38" s="80"/>
      <c r="E38" s="47" t="str">
        <f>IF(AND(ISBLANK(A38), ISBLANK(B38)), "",
   IF(AND(NOT(ISBLANK(A38)), NOT(ISBLANK(B38)), ISBLANK(D38)), "Yes",
      IF(D38 &lt; 'County Names to hide'!$C$2, "No", "Yes")
   )
)</f>
        <v/>
      </c>
      <c r="F38" s="80"/>
      <c r="G38" s="80"/>
      <c r="H38" s="80"/>
      <c r="I38" s="80"/>
      <c r="J38" s="80"/>
      <c r="K38" s="80"/>
    </row>
    <row r="39" spans="1:11" x14ac:dyDescent="0.35">
      <c r="A39" s="81"/>
      <c r="B39" s="82"/>
      <c r="C39" s="82"/>
      <c r="D39" s="82"/>
      <c r="E39" s="47" t="str">
        <f>IF(AND(ISBLANK(A39), ISBLANK(B39)), "",
   IF(AND(NOT(ISBLANK(A39)), NOT(ISBLANK(B39)), ISBLANK(D39)), "Yes",
      IF(D39 &lt; 'County Names to hide'!$C$2, "No", "Yes")
   )
)</f>
        <v/>
      </c>
      <c r="F39" s="82"/>
      <c r="G39" s="82"/>
      <c r="H39" s="82"/>
      <c r="I39" s="82"/>
      <c r="J39" s="82"/>
      <c r="K39" s="80"/>
    </row>
    <row r="40" spans="1:11" x14ac:dyDescent="0.35">
      <c r="A40" s="79"/>
      <c r="B40" s="80"/>
      <c r="C40" s="80"/>
      <c r="D40" s="80"/>
      <c r="E40" s="47" t="str">
        <f>IF(AND(ISBLANK(A40), ISBLANK(B40)), "",
   IF(AND(NOT(ISBLANK(A40)), NOT(ISBLANK(B40)), ISBLANK(D40)), "Yes",
      IF(D40 &lt; 'County Names to hide'!$C$2, "No", "Yes")
   )
)</f>
        <v/>
      </c>
      <c r="F40" s="80"/>
      <c r="G40" s="80"/>
      <c r="H40" s="80"/>
      <c r="I40" s="80"/>
      <c r="J40" s="80"/>
      <c r="K40" s="80"/>
    </row>
    <row r="41" spans="1:11" x14ac:dyDescent="0.35">
      <c r="A41" s="81"/>
      <c r="B41" s="82"/>
      <c r="C41" s="82"/>
      <c r="D41" s="82"/>
      <c r="E41" s="47" t="str">
        <f>IF(AND(ISBLANK(A41), ISBLANK(B41)), "",
   IF(AND(NOT(ISBLANK(A41)), NOT(ISBLANK(B41)), ISBLANK(D41)), "Yes",
      IF(D41 &lt; 'County Names to hide'!$C$2, "No", "Yes")
   )
)</f>
        <v/>
      </c>
      <c r="F41" s="82"/>
      <c r="G41" s="82"/>
      <c r="H41" s="82"/>
      <c r="I41" s="82"/>
      <c r="J41" s="82"/>
      <c r="K41" s="80"/>
    </row>
    <row r="42" spans="1:11" x14ac:dyDescent="0.35">
      <c r="A42" s="79"/>
      <c r="B42" s="80"/>
      <c r="C42" s="80"/>
      <c r="D42" s="80"/>
      <c r="E42" s="47" t="str">
        <f>IF(AND(ISBLANK(A42), ISBLANK(B42)), "",
   IF(AND(NOT(ISBLANK(A42)), NOT(ISBLANK(B42)), ISBLANK(D42)), "Yes",
      IF(D42 &lt; 'County Names to hide'!$C$2, "No", "Yes")
   )
)</f>
        <v/>
      </c>
      <c r="F42" s="80"/>
      <c r="G42" s="80"/>
      <c r="H42" s="80"/>
      <c r="I42" s="80"/>
      <c r="J42" s="80"/>
      <c r="K42" s="80"/>
    </row>
    <row r="43" spans="1:11" x14ac:dyDescent="0.35">
      <c r="A43" s="81"/>
      <c r="B43" s="82"/>
      <c r="C43" s="82"/>
      <c r="D43" s="82"/>
      <c r="E43" s="47" t="str">
        <f>IF(AND(ISBLANK(A43), ISBLANK(B43)), "",
   IF(AND(NOT(ISBLANK(A43)), NOT(ISBLANK(B43)), ISBLANK(D43)), "Yes",
      IF(D43 &lt; 'County Names to hide'!$C$2, "No", "Yes")
   )
)</f>
        <v/>
      </c>
      <c r="F43" s="82"/>
      <c r="G43" s="82"/>
      <c r="H43" s="82"/>
      <c r="I43" s="82"/>
      <c r="J43" s="82"/>
      <c r="K43" s="80"/>
    </row>
    <row r="44" spans="1:11" x14ac:dyDescent="0.35">
      <c r="A44" s="79"/>
      <c r="B44" s="80"/>
      <c r="C44" s="80"/>
      <c r="D44" s="80"/>
      <c r="E44" s="47" t="str">
        <f>IF(AND(ISBLANK(A44), ISBLANK(B44)), "",
   IF(AND(NOT(ISBLANK(A44)), NOT(ISBLANK(B44)), ISBLANK(D44)), "Yes",
      IF(D44 &lt; 'County Names to hide'!$C$2, "No", "Yes")
   )
)</f>
        <v/>
      </c>
      <c r="F44" s="80"/>
      <c r="G44" s="80"/>
      <c r="H44" s="80"/>
      <c r="I44" s="80"/>
      <c r="J44" s="80"/>
      <c r="K44" s="80"/>
    </row>
    <row r="45" spans="1:11" x14ac:dyDescent="0.35">
      <c r="A45" s="81"/>
      <c r="B45" s="82"/>
      <c r="C45" s="82"/>
      <c r="D45" s="82"/>
      <c r="E45" s="47" t="str">
        <f>IF(AND(ISBLANK(A45), ISBLANK(B45)), "",
   IF(AND(NOT(ISBLANK(A45)), NOT(ISBLANK(B45)), ISBLANK(D45)), "Yes",
      IF(D45 &lt; 'County Names to hide'!$C$2, "No", "Yes")
   )
)</f>
        <v/>
      </c>
      <c r="F45" s="82"/>
      <c r="G45" s="82"/>
      <c r="H45" s="82"/>
      <c r="I45" s="82"/>
      <c r="J45" s="82"/>
      <c r="K45" s="80"/>
    </row>
    <row r="46" spans="1:11" x14ac:dyDescent="0.35">
      <c r="A46" s="79"/>
      <c r="B46" s="80"/>
      <c r="C46" s="80"/>
      <c r="D46" s="80"/>
      <c r="E46" s="47" t="str">
        <f>IF(AND(ISBLANK(A46), ISBLANK(B46)), "",
   IF(AND(NOT(ISBLANK(A46)), NOT(ISBLANK(B46)), ISBLANK(D46)), "Yes",
      IF(D46 &lt; 'County Names to hide'!$C$2, "No", "Yes")
   )
)</f>
        <v/>
      </c>
      <c r="F46" s="80"/>
      <c r="G46" s="80"/>
      <c r="H46" s="80"/>
      <c r="I46" s="80"/>
      <c r="J46" s="80"/>
      <c r="K46" s="80"/>
    </row>
    <row r="47" spans="1:11" x14ac:dyDescent="0.35">
      <c r="A47" s="81"/>
      <c r="B47" s="82"/>
      <c r="C47" s="82"/>
      <c r="D47" s="82"/>
      <c r="E47" s="47" t="str">
        <f>IF(AND(ISBLANK(A47), ISBLANK(B47)), "",
   IF(AND(NOT(ISBLANK(A47)), NOT(ISBLANK(B47)), ISBLANK(D47)), "Yes",
      IF(D47 &lt; 'County Names to hide'!$C$2, "No", "Yes")
   )
)</f>
        <v/>
      </c>
      <c r="F47" s="82"/>
      <c r="G47" s="82"/>
      <c r="H47" s="82"/>
      <c r="I47" s="82"/>
      <c r="J47" s="82"/>
      <c r="K47" s="80"/>
    </row>
    <row r="48" spans="1:11" x14ac:dyDescent="0.35">
      <c r="A48" s="79"/>
      <c r="B48" s="80"/>
      <c r="C48" s="80"/>
      <c r="D48" s="80"/>
      <c r="E48" s="47" t="str">
        <f>IF(AND(ISBLANK(A48), ISBLANK(B48)), "",
   IF(AND(NOT(ISBLANK(A48)), NOT(ISBLANK(B48)), ISBLANK(D48)), "Yes",
      IF(D48 &lt; 'County Names to hide'!$C$2, "No", "Yes")
   )
)</f>
        <v/>
      </c>
      <c r="F48" s="80"/>
      <c r="G48" s="80"/>
      <c r="H48" s="80"/>
      <c r="I48" s="80"/>
      <c r="J48" s="80"/>
      <c r="K48" s="80"/>
    </row>
    <row r="49" spans="1:11" x14ac:dyDescent="0.35">
      <c r="A49" s="81"/>
      <c r="B49" s="82"/>
      <c r="C49" s="82"/>
      <c r="D49" s="82"/>
      <c r="E49" s="47" t="str">
        <f>IF(AND(ISBLANK(A49), ISBLANK(B49)), "",
   IF(AND(NOT(ISBLANK(A49)), NOT(ISBLANK(B49)), ISBLANK(D49)), "Yes",
      IF(D49 &lt; 'County Names to hide'!$C$2, "No", "Yes")
   )
)</f>
        <v/>
      </c>
      <c r="F49" s="82"/>
      <c r="G49" s="82"/>
      <c r="H49" s="82"/>
      <c r="I49" s="82"/>
      <c r="J49" s="82"/>
      <c r="K49" s="80"/>
    </row>
    <row r="50" spans="1:11" x14ac:dyDescent="0.35">
      <c r="A50" s="79"/>
      <c r="B50" s="80"/>
      <c r="C50" s="80"/>
      <c r="D50" s="80"/>
      <c r="E50" s="47" t="str">
        <f>IF(AND(ISBLANK(A50), ISBLANK(B50)), "",
   IF(AND(NOT(ISBLANK(A50)), NOT(ISBLANK(B50)), ISBLANK(D50)), "Yes",
      IF(D50 &lt; 'County Names to hide'!$C$2, "No", "Yes")
   )
)</f>
        <v/>
      </c>
      <c r="F50" s="80"/>
      <c r="G50" s="80"/>
      <c r="H50" s="80"/>
      <c r="I50" s="80"/>
      <c r="J50" s="80"/>
      <c r="K50" s="80"/>
    </row>
    <row r="51" spans="1:11" x14ac:dyDescent="0.35">
      <c r="A51" s="81"/>
      <c r="B51" s="82"/>
      <c r="C51" s="82"/>
      <c r="D51" s="82"/>
      <c r="E51" s="47" t="str">
        <f>IF(AND(ISBLANK(A51), ISBLANK(B51)), "",
   IF(AND(NOT(ISBLANK(A51)), NOT(ISBLANK(B51)), ISBLANK(D51)), "Yes",
      IF(D51 &lt; 'County Names to hide'!$C$2, "No", "Yes")
   )
)</f>
        <v/>
      </c>
      <c r="F51" s="82"/>
      <c r="G51" s="82"/>
      <c r="H51" s="82"/>
      <c r="I51" s="82"/>
      <c r="J51" s="82"/>
      <c r="K51" s="80"/>
    </row>
    <row r="52" spans="1:11" x14ac:dyDescent="0.35">
      <c r="A52" s="79"/>
      <c r="B52" s="80"/>
      <c r="C52" s="80"/>
      <c r="D52" s="80"/>
      <c r="E52" s="47" t="str">
        <f>IF(AND(ISBLANK(A52), ISBLANK(B52)), "",
   IF(AND(NOT(ISBLANK(A52)), NOT(ISBLANK(B52)), ISBLANK(D52)), "Yes",
      IF(D52 &lt; 'County Names to hide'!$C$2, "No", "Yes")
   )
)</f>
        <v/>
      </c>
      <c r="F52" s="80"/>
      <c r="G52" s="80"/>
      <c r="H52" s="80"/>
      <c r="I52" s="80"/>
      <c r="J52" s="80"/>
      <c r="K52" s="80"/>
    </row>
    <row r="53" spans="1:11" x14ac:dyDescent="0.35">
      <c r="A53" s="81"/>
      <c r="B53" s="82"/>
      <c r="C53" s="82"/>
      <c r="D53" s="82"/>
      <c r="E53" s="47" t="str">
        <f>IF(AND(ISBLANK(A53), ISBLANK(B53)), "",
   IF(AND(NOT(ISBLANK(A53)), NOT(ISBLANK(B53)), ISBLANK(D53)), "Yes",
      IF(D53 &lt; 'County Names to hide'!$C$2, "No", "Yes")
   )
)</f>
        <v/>
      </c>
      <c r="F53" s="82"/>
      <c r="G53" s="82"/>
      <c r="H53" s="82"/>
      <c r="I53" s="82"/>
      <c r="J53" s="82"/>
      <c r="K53" s="80"/>
    </row>
    <row r="54" spans="1:11" x14ac:dyDescent="0.35">
      <c r="A54" s="79"/>
      <c r="B54" s="80"/>
      <c r="C54" s="80"/>
      <c r="D54" s="80"/>
      <c r="E54" s="47" t="str">
        <f>IF(AND(ISBLANK(A54), ISBLANK(B54)), "",
   IF(AND(NOT(ISBLANK(A54)), NOT(ISBLANK(B54)), ISBLANK(D54)), "Yes",
      IF(D54 &lt; 'County Names to hide'!$C$2, "No", "Yes")
   )
)</f>
        <v/>
      </c>
      <c r="F54" s="80"/>
      <c r="G54" s="80"/>
      <c r="H54" s="80"/>
      <c r="I54" s="80"/>
      <c r="J54" s="80"/>
      <c r="K54" s="80"/>
    </row>
    <row r="55" spans="1:11" x14ac:dyDescent="0.35">
      <c r="A55" s="81"/>
      <c r="B55" s="82"/>
      <c r="C55" s="82"/>
      <c r="D55" s="82"/>
      <c r="E55" s="47" t="str">
        <f>IF(AND(ISBLANK(A55), ISBLANK(B55)), "",
   IF(AND(NOT(ISBLANK(A55)), NOT(ISBLANK(B55)), ISBLANK(D55)), "Yes",
      IF(D55 &lt; 'County Names to hide'!$C$2, "No", "Yes")
   )
)</f>
        <v/>
      </c>
      <c r="F55" s="82"/>
      <c r="G55" s="82"/>
      <c r="H55" s="82"/>
      <c r="I55" s="82"/>
      <c r="J55" s="82"/>
      <c r="K55" s="80"/>
    </row>
    <row r="56" spans="1:11" x14ac:dyDescent="0.35">
      <c r="A56" s="79"/>
      <c r="B56" s="80"/>
      <c r="C56" s="80"/>
      <c r="D56" s="80"/>
      <c r="E56" s="47" t="str">
        <f>IF(AND(ISBLANK(A56), ISBLANK(B56)), "",
   IF(AND(NOT(ISBLANK(A56)), NOT(ISBLANK(B56)), ISBLANK(D56)), "Yes",
      IF(D56 &lt; 'County Names to hide'!$C$2, "No", "Yes")
   )
)</f>
        <v/>
      </c>
      <c r="F56" s="80"/>
      <c r="G56" s="80"/>
      <c r="H56" s="80"/>
      <c r="I56" s="80"/>
      <c r="J56" s="80"/>
      <c r="K56" s="80"/>
    </row>
    <row r="57" spans="1:11" x14ac:dyDescent="0.35">
      <c r="A57" s="81"/>
      <c r="B57" s="82"/>
      <c r="C57" s="82"/>
      <c r="D57" s="82"/>
      <c r="E57" s="47" t="str">
        <f>IF(AND(ISBLANK(A57), ISBLANK(B57)), "",
   IF(AND(NOT(ISBLANK(A57)), NOT(ISBLANK(B57)), ISBLANK(D57)), "Yes",
      IF(D57 &lt; 'County Names to hide'!$C$2, "No", "Yes")
   )
)</f>
        <v/>
      </c>
      <c r="F57" s="82"/>
      <c r="G57" s="82"/>
      <c r="H57" s="82"/>
      <c r="I57" s="82"/>
      <c r="J57" s="82"/>
      <c r="K57" s="80"/>
    </row>
    <row r="58" spans="1:11" x14ac:dyDescent="0.35">
      <c r="A58" s="79"/>
      <c r="B58" s="80"/>
      <c r="C58" s="80"/>
      <c r="D58" s="80"/>
      <c r="E58" s="47" t="str">
        <f>IF(AND(ISBLANK(A58), ISBLANK(B58)), "",
   IF(AND(NOT(ISBLANK(A58)), NOT(ISBLANK(B58)), ISBLANK(D58)), "Yes",
      IF(D58 &lt; 'County Names to hide'!$C$2, "No", "Yes")
   )
)</f>
        <v/>
      </c>
      <c r="F58" s="80"/>
      <c r="G58" s="80"/>
      <c r="H58" s="80"/>
      <c r="I58" s="80"/>
      <c r="J58" s="80"/>
      <c r="K58" s="80"/>
    </row>
    <row r="59" spans="1:11" x14ac:dyDescent="0.35">
      <c r="A59" s="81"/>
      <c r="B59" s="82"/>
      <c r="C59" s="82"/>
      <c r="D59" s="82"/>
      <c r="E59" s="47" t="str">
        <f>IF(AND(ISBLANK(A59), ISBLANK(B59)), "",
   IF(AND(NOT(ISBLANK(A59)), NOT(ISBLANK(B59)), ISBLANK(D59)), "Yes",
      IF(D59 &lt; 'County Names to hide'!$C$2, "No", "Yes")
   )
)</f>
        <v/>
      </c>
      <c r="F59" s="82"/>
      <c r="G59" s="82"/>
      <c r="H59" s="82"/>
      <c r="I59" s="82"/>
      <c r="J59" s="82"/>
      <c r="K59" s="80"/>
    </row>
    <row r="60" spans="1:11" x14ac:dyDescent="0.35">
      <c r="A60" s="79"/>
      <c r="B60" s="80"/>
      <c r="C60" s="80"/>
      <c r="D60" s="80"/>
      <c r="E60" s="47" t="str">
        <f>IF(AND(ISBLANK(A60), ISBLANK(B60)), "",
   IF(AND(NOT(ISBLANK(A60)), NOT(ISBLANK(B60)), ISBLANK(D60)), "Yes",
      IF(D60 &lt; 'County Names to hide'!$C$2, "No", "Yes")
   )
)</f>
        <v/>
      </c>
      <c r="F60" s="80"/>
      <c r="G60" s="80"/>
      <c r="H60" s="80"/>
      <c r="I60" s="80"/>
      <c r="J60" s="80"/>
      <c r="K60" s="80"/>
    </row>
    <row r="61" spans="1:11" x14ac:dyDescent="0.35">
      <c r="A61" s="81"/>
      <c r="B61" s="82"/>
      <c r="C61" s="82"/>
      <c r="D61" s="82"/>
      <c r="E61" s="47" t="str">
        <f>IF(AND(ISBLANK(A61), ISBLANK(B61)), "",
   IF(AND(NOT(ISBLANK(A61)), NOT(ISBLANK(B61)), ISBLANK(D61)), "Yes",
      IF(D61 &lt; 'County Names to hide'!$C$2, "No", "Yes")
   )
)</f>
        <v/>
      </c>
      <c r="F61" s="82"/>
      <c r="G61" s="82"/>
      <c r="H61" s="82"/>
      <c r="I61" s="82"/>
      <c r="J61" s="82"/>
      <c r="K61" s="80"/>
    </row>
    <row r="62" spans="1:11" x14ac:dyDescent="0.35">
      <c r="A62" s="79"/>
      <c r="B62" s="80"/>
      <c r="C62" s="80"/>
      <c r="D62" s="80"/>
      <c r="E62" s="47" t="str">
        <f>IF(AND(ISBLANK(A62), ISBLANK(B62)), "",
   IF(AND(NOT(ISBLANK(A62)), NOT(ISBLANK(B62)), ISBLANK(D62)), "Yes",
      IF(D62 &lt; 'County Names to hide'!$C$2, "No", "Yes")
   )
)</f>
        <v/>
      </c>
      <c r="F62" s="80"/>
      <c r="G62" s="80"/>
      <c r="H62" s="80"/>
      <c r="I62" s="80"/>
      <c r="J62" s="80"/>
      <c r="K62" s="80"/>
    </row>
    <row r="63" spans="1:11" x14ac:dyDescent="0.35">
      <c r="A63" s="81"/>
      <c r="B63" s="82"/>
      <c r="C63" s="82"/>
      <c r="D63" s="82"/>
      <c r="E63" s="47" t="str">
        <f>IF(AND(ISBLANK(A63), ISBLANK(B63)), "",
   IF(AND(NOT(ISBLANK(A63)), NOT(ISBLANK(B63)), ISBLANK(D63)), "Yes",
      IF(D63 &lt; 'County Names to hide'!$C$2, "No", "Yes")
   )
)</f>
        <v/>
      </c>
      <c r="F63" s="82"/>
      <c r="G63" s="82"/>
      <c r="H63" s="82"/>
      <c r="I63" s="82"/>
      <c r="J63" s="82"/>
      <c r="K63" s="80"/>
    </row>
    <row r="64" spans="1:11" x14ac:dyDescent="0.35">
      <c r="A64" s="79"/>
      <c r="B64" s="80"/>
      <c r="C64" s="80"/>
      <c r="D64" s="80"/>
      <c r="E64" s="47" t="str">
        <f>IF(AND(ISBLANK(A64), ISBLANK(B64)), "",
   IF(AND(NOT(ISBLANK(A64)), NOT(ISBLANK(B64)), ISBLANK(D64)), "Yes",
      IF(D64 &lt; 'County Names to hide'!$C$2, "No", "Yes")
   )
)</f>
        <v/>
      </c>
      <c r="F64" s="80"/>
      <c r="G64" s="80"/>
      <c r="H64" s="80"/>
      <c r="I64" s="80"/>
      <c r="J64" s="80"/>
      <c r="K64" s="80"/>
    </row>
    <row r="65" spans="1:11" x14ac:dyDescent="0.35">
      <c r="A65" s="81"/>
      <c r="B65" s="82"/>
      <c r="C65" s="82"/>
      <c r="D65" s="82"/>
      <c r="E65" s="47" t="str">
        <f>IF(AND(ISBLANK(A65), ISBLANK(B65)), "",
   IF(AND(NOT(ISBLANK(A65)), NOT(ISBLANK(B65)), ISBLANK(D65)), "Yes",
      IF(D65 &lt; 'County Names to hide'!$C$2, "No", "Yes")
   )
)</f>
        <v/>
      </c>
      <c r="F65" s="82"/>
      <c r="G65" s="82"/>
      <c r="H65" s="82"/>
      <c r="I65" s="82"/>
      <c r="J65" s="82"/>
      <c r="K65" s="80"/>
    </row>
    <row r="66" spans="1:11" x14ac:dyDescent="0.35">
      <c r="A66" s="79"/>
      <c r="B66" s="80"/>
      <c r="C66" s="80"/>
      <c r="D66" s="80"/>
      <c r="E66" s="47" t="str">
        <f>IF(AND(ISBLANK(A66), ISBLANK(B66)), "",
   IF(AND(NOT(ISBLANK(A66)), NOT(ISBLANK(B66)), ISBLANK(D66)), "Yes",
      IF(D66 &lt; 'County Names to hide'!$C$2, "No", "Yes")
   )
)</f>
        <v/>
      </c>
      <c r="F66" s="80"/>
      <c r="G66" s="80"/>
      <c r="H66" s="80"/>
      <c r="I66" s="80"/>
      <c r="J66" s="80"/>
      <c r="K66" s="80"/>
    </row>
    <row r="67" spans="1:11" x14ac:dyDescent="0.35">
      <c r="A67" s="81"/>
      <c r="B67" s="82"/>
      <c r="C67" s="82"/>
      <c r="D67" s="82"/>
      <c r="E67" s="47" t="str">
        <f>IF(AND(ISBLANK(A67), ISBLANK(B67)), "",
   IF(AND(NOT(ISBLANK(A67)), NOT(ISBLANK(B67)), ISBLANK(D67)), "Yes",
      IF(D67 &lt; 'County Names to hide'!$C$2, "No", "Yes")
   )
)</f>
        <v/>
      </c>
      <c r="F67" s="82"/>
      <c r="G67" s="82"/>
      <c r="H67" s="82"/>
      <c r="I67" s="82"/>
      <c r="J67" s="82"/>
      <c r="K67" s="80"/>
    </row>
    <row r="68" spans="1:11" x14ac:dyDescent="0.35">
      <c r="A68" s="79"/>
      <c r="B68" s="80"/>
      <c r="C68" s="80"/>
      <c r="D68" s="80"/>
      <c r="E68" s="47" t="str">
        <f>IF(AND(ISBLANK(A68), ISBLANK(B68)), "",
   IF(AND(NOT(ISBLANK(A68)), NOT(ISBLANK(B68)), ISBLANK(D68)), "Yes",
      IF(D68 &lt; 'County Names to hide'!$C$2, "No", "Yes")
   )
)</f>
        <v/>
      </c>
      <c r="F68" s="80"/>
      <c r="G68" s="80"/>
      <c r="H68" s="80"/>
      <c r="I68" s="80"/>
      <c r="J68" s="80"/>
      <c r="K68" s="80"/>
    </row>
    <row r="69" spans="1:11" x14ac:dyDescent="0.35">
      <c r="A69" s="81"/>
      <c r="B69" s="82"/>
      <c r="C69" s="82"/>
      <c r="D69" s="82"/>
      <c r="E69" s="47" t="str">
        <f>IF(AND(ISBLANK(A69), ISBLANK(B69)), "",
   IF(AND(NOT(ISBLANK(A69)), NOT(ISBLANK(B69)), ISBLANK(D69)), "Yes",
      IF(D69 &lt; 'County Names to hide'!$C$2, "No", "Yes")
   )
)</f>
        <v/>
      </c>
      <c r="F69" s="82"/>
      <c r="G69" s="82"/>
      <c r="H69" s="82"/>
      <c r="I69" s="82"/>
      <c r="J69" s="82"/>
      <c r="K69" s="80"/>
    </row>
    <row r="70" spans="1:11" x14ac:dyDescent="0.35">
      <c r="A70" s="79"/>
      <c r="B70" s="80"/>
      <c r="C70" s="80"/>
      <c r="D70" s="80"/>
      <c r="E70" s="47" t="str">
        <f>IF(AND(ISBLANK(A70), ISBLANK(B70)), "",
   IF(AND(NOT(ISBLANK(A70)), NOT(ISBLANK(B70)), ISBLANK(D70)), "Yes",
      IF(D70 &lt; 'County Names to hide'!$C$2, "No", "Yes")
   )
)</f>
        <v/>
      </c>
      <c r="F70" s="80"/>
      <c r="G70" s="80"/>
      <c r="H70" s="80"/>
      <c r="I70" s="80"/>
      <c r="J70" s="80"/>
      <c r="K70" s="80"/>
    </row>
    <row r="71" spans="1:11" x14ac:dyDescent="0.35">
      <c r="A71" s="81"/>
      <c r="B71" s="82"/>
      <c r="C71" s="82"/>
      <c r="D71" s="82"/>
      <c r="E71" s="47" t="str">
        <f>IF(AND(ISBLANK(A71), ISBLANK(B71)), "",
   IF(AND(NOT(ISBLANK(A71)), NOT(ISBLANK(B71)), ISBLANK(D71)), "Yes",
      IF(D71 &lt; 'County Names to hide'!$C$2, "No", "Yes")
   )
)</f>
        <v/>
      </c>
      <c r="F71" s="82"/>
      <c r="G71" s="82"/>
      <c r="H71" s="82"/>
      <c r="I71" s="82"/>
      <c r="J71" s="82"/>
      <c r="K71" s="80"/>
    </row>
    <row r="72" spans="1:11" x14ac:dyDescent="0.35">
      <c r="A72" s="79"/>
      <c r="B72" s="80"/>
      <c r="C72" s="80"/>
      <c r="D72" s="80"/>
      <c r="E72" s="47" t="str">
        <f>IF(AND(ISBLANK(A72), ISBLANK(B72)), "",
   IF(AND(NOT(ISBLANK(A72)), NOT(ISBLANK(B72)), ISBLANK(D72)), "Yes",
      IF(D72 &lt; 'County Names to hide'!$C$2, "No", "Yes")
   )
)</f>
        <v/>
      </c>
      <c r="F72" s="80"/>
      <c r="G72" s="80"/>
      <c r="H72" s="80"/>
      <c r="I72" s="80"/>
      <c r="J72" s="80"/>
      <c r="K72" s="80"/>
    </row>
    <row r="73" spans="1:11" x14ac:dyDescent="0.35">
      <c r="A73" s="81"/>
      <c r="B73" s="82"/>
      <c r="C73" s="82"/>
      <c r="D73" s="82"/>
      <c r="E73" s="47" t="str">
        <f>IF(AND(ISBLANK(A73), ISBLANK(B73)), "",
   IF(AND(NOT(ISBLANK(A73)), NOT(ISBLANK(B73)), ISBLANK(D73)), "Yes",
      IF(D73 &lt; 'County Names to hide'!$C$2, "No", "Yes")
   )
)</f>
        <v/>
      </c>
      <c r="F73" s="82"/>
      <c r="G73" s="82"/>
      <c r="H73" s="82"/>
      <c r="I73" s="82"/>
      <c r="J73" s="82"/>
      <c r="K73" s="80"/>
    </row>
    <row r="74" spans="1:11" x14ac:dyDescent="0.35">
      <c r="A74" s="79"/>
      <c r="B74" s="80"/>
      <c r="C74" s="80"/>
      <c r="D74" s="80"/>
      <c r="E74" s="47" t="str">
        <f>IF(AND(ISBLANK(A74), ISBLANK(B74)), "",
   IF(AND(NOT(ISBLANK(A74)), NOT(ISBLANK(B74)), ISBLANK(D74)), "Yes",
      IF(D74 &lt; 'County Names to hide'!$C$2, "No", "Yes")
   )
)</f>
        <v/>
      </c>
      <c r="F74" s="80"/>
      <c r="G74" s="80"/>
      <c r="H74" s="80"/>
      <c r="I74" s="80"/>
      <c r="J74" s="80"/>
      <c r="K74" s="80"/>
    </row>
    <row r="75" spans="1:11" x14ac:dyDescent="0.35">
      <c r="A75" s="81"/>
      <c r="B75" s="82"/>
      <c r="C75" s="82"/>
      <c r="D75" s="82"/>
      <c r="E75" s="47" t="str">
        <f>IF(AND(ISBLANK(A75), ISBLANK(B75)), "",
   IF(AND(NOT(ISBLANK(A75)), NOT(ISBLANK(B75)), ISBLANK(D75)), "Yes",
      IF(D75 &lt; 'County Names to hide'!$C$2, "No", "Yes")
   )
)</f>
        <v/>
      </c>
      <c r="F75" s="82"/>
      <c r="G75" s="82"/>
      <c r="H75" s="82"/>
      <c r="I75" s="82"/>
      <c r="J75" s="82"/>
      <c r="K75" s="80"/>
    </row>
    <row r="76" spans="1:11" x14ac:dyDescent="0.35">
      <c r="A76" s="79"/>
      <c r="B76" s="80"/>
      <c r="C76" s="80"/>
      <c r="D76" s="80"/>
      <c r="E76" s="47" t="str">
        <f>IF(AND(ISBLANK(A76), ISBLANK(B76)), "",
   IF(AND(NOT(ISBLANK(A76)), NOT(ISBLANK(B76)), ISBLANK(D76)), "Yes",
      IF(D76 &lt; 'County Names to hide'!$C$2, "No", "Yes")
   )
)</f>
        <v/>
      </c>
      <c r="F76" s="80"/>
      <c r="G76" s="80"/>
      <c r="H76" s="80"/>
      <c r="I76" s="80"/>
      <c r="J76" s="80"/>
      <c r="K76" s="80"/>
    </row>
    <row r="77" spans="1:11" x14ac:dyDescent="0.35">
      <c r="A77" s="81"/>
      <c r="B77" s="82"/>
      <c r="C77" s="82"/>
      <c r="D77" s="82"/>
      <c r="E77" s="47" t="str">
        <f>IF(AND(ISBLANK(A77), ISBLANK(B77)), "",
   IF(AND(NOT(ISBLANK(A77)), NOT(ISBLANK(B77)), ISBLANK(D77)), "Yes",
      IF(D77 &lt; 'County Names to hide'!$C$2, "No", "Yes")
   )
)</f>
        <v/>
      </c>
      <c r="F77" s="82"/>
      <c r="G77" s="82"/>
      <c r="H77" s="82"/>
      <c r="I77" s="82"/>
      <c r="J77" s="82"/>
      <c r="K77" s="80"/>
    </row>
    <row r="78" spans="1:11" x14ac:dyDescent="0.35">
      <c r="A78" s="79"/>
      <c r="B78" s="80"/>
      <c r="C78" s="80"/>
      <c r="D78" s="80"/>
      <c r="E78" s="47" t="str">
        <f>IF(AND(ISBLANK(A78), ISBLANK(B78)), "",
   IF(AND(NOT(ISBLANK(A78)), NOT(ISBLANK(B78)), ISBLANK(D78)), "Yes",
      IF(D78 &lt; 'County Names to hide'!$C$2, "No", "Yes")
   )
)</f>
        <v/>
      </c>
      <c r="F78" s="80"/>
      <c r="G78" s="80"/>
      <c r="H78" s="80"/>
      <c r="I78" s="80"/>
      <c r="J78" s="80"/>
      <c r="K78" s="80"/>
    </row>
    <row r="79" spans="1:11" x14ac:dyDescent="0.35">
      <c r="A79" s="81"/>
      <c r="B79" s="82"/>
      <c r="C79" s="82"/>
      <c r="D79" s="82"/>
      <c r="E79" s="47" t="str">
        <f>IF(AND(ISBLANK(A79), ISBLANK(B79)), "",
   IF(AND(NOT(ISBLANK(A79)), NOT(ISBLANK(B79)), ISBLANK(D79)), "Yes",
      IF(D79 &lt; 'County Names to hide'!$C$2, "No", "Yes")
   )
)</f>
        <v/>
      </c>
      <c r="F79" s="82"/>
      <c r="G79" s="82"/>
      <c r="H79" s="82"/>
      <c r="I79" s="82"/>
      <c r="J79" s="82"/>
      <c r="K79" s="80"/>
    </row>
    <row r="80" spans="1:11" x14ac:dyDescent="0.35">
      <c r="A80" s="79"/>
      <c r="B80" s="80"/>
      <c r="C80" s="80"/>
      <c r="D80" s="80"/>
      <c r="E80" s="47" t="str">
        <f>IF(AND(ISBLANK(A80), ISBLANK(B80)), "",
   IF(AND(NOT(ISBLANK(A80)), NOT(ISBLANK(B80)), ISBLANK(D80)), "Yes",
      IF(D80 &lt; 'County Names to hide'!$C$2, "No", "Yes")
   )
)</f>
        <v/>
      </c>
      <c r="F80" s="80"/>
      <c r="G80" s="80"/>
      <c r="H80" s="80"/>
      <c r="I80" s="80"/>
      <c r="J80" s="80"/>
      <c r="K80" s="80"/>
    </row>
    <row r="81" spans="1:11" x14ac:dyDescent="0.35">
      <c r="A81" s="81"/>
      <c r="B81" s="82"/>
      <c r="C81" s="82"/>
      <c r="D81" s="82"/>
      <c r="E81" s="47" t="str">
        <f>IF(AND(ISBLANK(A81), ISBLANK(B81)), "",
   IF(AND(NOT(ISBLANK(A81)), NOT(ISBLANK(B81)), ISBLANK(D81)), "Yes",
      IF(D81 &lt; 'County Names to hide'!$C$2, "No", "Yes")
   )
)</f>
        <v/>
      </c>
      <c r="F81" s="82"/>
      <c r="G81" s="82"/>
      <c r="H81" s="82"/>
      <c r="I81" s="82"/>
      <c r="J81" s="82"/>
      <c r="K81" s="80"/>
    </row>
    <row r="82" spans="1:11" x14ac:dyDescent="0.35">
      <c r="A82" s="79"/>
      <c r="B82" s="80"/>
      <c r="C82" s="80"/>
      <c r="D82" s="80"/>
      <c r="E82" s="47" t="str">
        <f>IF(AND(ISBLANK(A82), ISBLANK(B82)), "",
   IF(AND(NOT(ISBLANK(A82)), NOT(ISBLANK(B82)), ISBLANK(D82)), "Yes",
      IF(D82 &lt; 'County Names to hide'!$C$2, "No", "Yes")
   )
)</f>
        <v/>
      </c>
      <c r="F82" s="80"/>
      <c r="G82" s="80"/>
      <c r="H82" s="80"/>
      <c r="I82" s="80"/>
      <c r="J82" s="80"/>
      <c r="K82" s="80"/>
    </row>
    <row r="83" spans="1:11" x14ac:dyDescent="0.35">
      <c r="A83" s="81"/>
      <c r="B83" s="82"/>
      <c r="C83" s="82"/>
      <c r="D83" s="82"/>
      <c r="E83" s="47" t="str">
        <f>IF(AND(ISBLANK(A83), ISBLANK(B83)), "",
   IF(AND(NOT(ISBLANK(A83)), NOT(ISBLANK(B83)), ISBLANK(D83)), "Yes",
      IF(D83 &lt; 'County Names to hide'!$C$2, "No", "Yes")
   )
)</f>
        <v/>
      </c>
      <c r="F83" s="82"/>
      <c r="G83" s="82"/>
      <c r="H83" s="82"/>
      <c r="I83" s="82"/>
      <c r="J83" s="82"/>
      <c r="K83" s="80"/>
    </row>
    <row r="84" spans="1:11" x14ac:dyDescent="0.35">
      <c r="A84" s="79"/>
      <c r="B84" s="80"/>
      <c r="C84" s="80"/>
      <c r="D84" s="80"/>
      <c r="E84" s="47" t="str">
        <f>IF(AND(ISBLANK(A84), ISBLANK(B84)), "",
   IF(AND(NOT(ISBLANK(A84)), NOT(ISBLANK(B84)), ISBLANK(D84)), "Yes",
      IF(D84 &lt; 'County Names to hide'!$C$2, "No", "Yes")
   )
)</f>
        <v/>
      </c>
      <c r="F84" s="80"/>
      <c r="G84" s="80"/>
      <c r="H84" s="80"/>
      <c r="I84" s="80"/>
      <c r="J84" s="80"/>
      <c r="K84" s="80"/>
    </row>
    <row r="85" spans="1:11" x14ac:dyDescent="0.35">
      <c r="A85" s="81"/>
      <c r="B85" s="82"/>
      <c r="C85" s="82"/>
      <c r="D85" s="82"/>
      <c r="E85" s="47" t="str">
        <f>IF(AND(ISBLANK(A85), ISBLANK(B85)), "",
   IF(AND(NOT(ISBLANK(A85)), NOT(ISBLANK(B85)), ISBLANK(D85)), "Yes",
      IF(D85 &lt; 'County Names to hide'!$C$2, "No", "Yes")
   )
)</f>
        <v/>
      </c>
      <c r="F85" s="82"/>
      <c r="G85" s="82"/>
      <c r="H85" s="82"/>
      <c r="I85" s="82"/>
      <c r="J85" s="82"/>
      <c r="K85" s="80"/>
    </row>
    <row r="86" spans="1:11" x14ac:dyDescent="0.35">
      <c r="A86" s="79"/>
      <c r="B86" s="80"/>
      <c r="C86" s="80"/>
      <c r="D86" s="80"/>
      <c r="E86" s="47" t="str">
        <f>IF(AND(ISBLANK(A86), ISBLANK(B86)), "",
   IF(AND(NOT(ISBLANK(A86)), NOT(ISBLANK(B86)), ISBLANK(D86)), "Yes",
      IF(D86 &lt; 'County Names to hide'!$C$2, "No", "Yes")
   )
)</f>
        <v/>
      </c>
      <c r="F86" s="80"/>
      <c r="G86" s="80"/>
      <c r="H86" s="80"/>
      <c r="I86" s="80"/>
      <c r="J86" s="80"/>
      <c r="K86" s="80"/>
    </row>
    <row r="87" spans="1:11" x14ac:dyDescent="0.35">
      <c r="A87" s="81"/>
      <c r="B87" s="82"/>
      <c r="C87" s="82"/>
      <c r="D87" s="82"/>
      <c r="E87" s="47" t="str">
        <f>IF(AND(ISBLANK(A87), ISBLANK(B87)), "",
   IF(AND(NOT(ISBLANK(A87)), NOT(ISBLANK(B87)), ISBLANK(D87)), "Yes",
      IF(D87 &lt; 'County Names to hide'!$C$2, "No", "Yes")
   )
)</f>
        <v/>
      </c>
      <c r="F87" s="82"/>
      <c r="G87" s="82"/>
      <c r="H87" s="82"/>
      <c r="I87" s="82"/>
      <c r="J87" s="82"/>
      <c r="K87" s="80"/>
    </row>
    <row r="88" spans="1:11" x14ac:dyDescent="0.35">
      <c r="A88" s="79"/>
      <c r="B88" s="80"/>
      <c r="C88" s="80"/>
      <c r="D88" s="80"/>
      <c r="E88" s="47" t="str">
        <f>IF(AND(ISBLANK(A88), ISBLANK(B88)), "",
   IF(AND(NOT(ISBLANK(A88)), NOT(ISBLANK(B88)), ISBLANK(D88)), "Yes",
      IF(D88 &lt; 'County Names to hide'!$C$2, "No", "Yes")
   )
)</f>
        <v/>
      </c>
      <c r="F88" s="80"/>
      <c r="G88" s="80"/>
      <c r="H88" s="80"/>
      <c r="I88" s="80"/>
      <c r="J88" s="80"/>
      <c r="K88" s="80"/>
    </row>
    <row r="89" spans="1:11" x14ac:dyDescent="0.35">
      <c r="A89" s="81"/>
      <c r="B89" s="82"/>
      <c r="C89" s="82"/>
      <c r="D89" s="82"/>
      <c r="E89" s="47" t="str">
        <f>IF(AND(ISBLANK(A89), ISBLANK(B89)), "",
   IF(AND(NOT(ISBLANK(A89)), NOT(ISBLANK(B89)), ISBLANK(D89)), "Yes",
      IF(D89 &lt; 'County Names to hide'!$C$2, "No", "Yes")
   )
)</f>
        <v/>
      </c>
      <c r="F89" s="82"/>
      <c r="G89" s="82"/>
      <c r="H89" s="82"/>
      <c r="I89" s="82"/>
      <c r="J89" s="82"/>
      <c r="K89" s="80"/>
    </row>
    <row r="90" spans="1:11" x14ac:dyDescent="0.35">
      <c r="A90" s="79"/>
      <c r="B90" s="80"/>
      <c r="C90" s="80"/>
      <c r="D90" s="80"/>
      <c r="E90" s="47" t="str">
        <f>IF(AND(ISBLANK(A90), ISBLANK(B90)), "",
   IF(AND(NOT(ISBLANK(A90)), NOT(ISBLANK(B90)), ISBLANK(D90)), "Yes",
      IF(D90 &lt; 'County Names to hide'!$C$2, "No", "Yes")
   )
)</f>
        <v/>
      </c>
      <c r="F90" s="80"/>
      <c r="G90" s="80"/>
      <c r="H90" s="80"/>
      <c r="I90" s="80"/>
      <c r="J90" s="80"/>
      <c r="K90" s="80"/>
    </row>
    <row r="91" spans="1:11" x14ac:dyDescent="0.35">
      <c r="A91" s="81"/>
      <c r="B91" s="82"/>
      <c r="C91" s="82"/>
      <c r="D91" s="82"/>
      <c r="E91" s="47" t="str">
        <f>IF(AND(ISBLANK(A91), ISBLANK(B91)), "",
   IF(AND(NOT(ISBLANK(A91)), NOT(ISBLANK(B91)), ISBLANK(D91)), "Yes",
      IF(D91 &lt; 'County Names to hide'!$C$2, "No", "Yes")
   )
)</f>
        <v/>
      </c>
      <c r="F91" s="82"/>
      <c r="G91" s="82"/>
      <c r="H91" s="82"/>
      <c r="I91" s="82"/>
      <c r="J91" s="82"/>
      <c r="K91" s="80"/>
    </row>
    <row r="92" spans="1:11" x14ac:dyDescent="0.35">
      <c r="A92" s="79"/>
      <c r="B92" s="80"/>
      <c r="C92" s="80"/>
      <c r="D92" s="80"/>
      <c r="E92" s="47" t="str">
        <f>IF(AND(ISBLANK(A92), ISBLANK(B92)), "",
   IF(AND(NOT(ISBLANK(A92)), NOT(ISBLANK(B92)), ISBLANK(D92)), "Yes",
      IF(D92 &lt; 'County Names to hide'!$C$2, "No", "Yes")
   )
)</f>
        <v/>
      </c>
      <c r="F92" s="80"/>
      <c r="G92" s="80"/>
      <c r="H92" s="80"/>
      <c r="I92" s="80"/>
      <c r="J92" s="80"/>
      <c r="K92" s="80"/>
    </row>
    <row r="93" spans="1:11" x14ac:dyDescent="0.35">
      <c r="A93" s="81"/>
      <c r="B93" s="82"/>
      <c r="C93" s="82"/>
      <c r="D93" s="82"/>
      <c r="E93" s="47" t="str">
        <f>IF(AND(ISBLANK(A93), ISBLANK(B93)), "",
   IF(AND(NOT(ISBLANK(A93)), NOT(ISBLANK(B93)), ISBLANK(D93)), "Yes",
      IF(D93 &lt; 'County Names to hide'!$C$2, "No", "Yes")
   )
)</f>
        <v/>
      </c>
      <c r="F93" s="82"/>
      <c r="G93" s="82"/>
      <c r="H93" s="82"/>
      <c r="I93" s="82"/>
      <c r="J93" s="82"/>
      <c r="K93" s="80"/>
    </row>
    <row r="94" spans="1:11" x14ac:dyDescent="0.35">
      <c r="A94" s="79"/>
      <c r="B94" s="80"/>
      <c r="C94" s="80"/>
      <c r="D94" s="80"/>
      <c r="E94" s="47" t="str">
        <f>IF(AND(ISBLANK(A94), ISBLANK(B94)), "",
   IF(AND(NOT(ISBLANK(A94)), NOT(ISBLANK(B94)), ISBLANK(D94)), "Yes",
      IF(D94 &lt; 'County Names to hide'!$C$2, "No", "Yes")
   )
)</f>
        <v/>
      </c>
      <c r="F94" s="80"/>
      <c r="G94" s="80"/>
      <c r="H94" s="80"/>
      <c r="I94" s="80"/>
      <c r="J94" s="80"/>
      <c r="K94" s="80"/>
    </row>
    <row r="95" spans="1:11" x14ac:dyDescent="0.35">
      <c r="A95" s="81"/>
      <c r="B95" s="82"/>
      <c r="C95" s="82"/>
      <c r="D95" s="82"/>
      <c r="E95" s="47" t="str">
        <f>IF(AND(ISBLANK(A95), ISBLANK(B95)), "",
   IF(AND(NOT(ISBLANK(A95)), NOT(ISBLANK(B95)), ISBLANK(D95)), "Yes",
      IF(D95 &lt; 'County Names to hide'!$C$2, "No", "Yes")
   )
)</f>
        <v/>
      </c>
      <c r="F95" s="82"/>
      <c r="G95" s="82"/>
      <c r="H95" s="82"/>
      <c r="I95" s="82"/>
      <c r="J95" s="82"/>
      <c r="K95" s="80"/>
    </row>
    <row r="96" spans="1:11" x14ac:dyDescent="0.35">
      <c r="A96" s="79"/>
      <c r="B96" s="80"/>
      <c r="C96" s="80"/>
      <c r="D96" s="80"/>
      <c r="E96" s="47" t="str">
        <f>IF(AND(ISBLANK(A96), ISBLANK(B96)), "",
   IF(AND(NOT(ISBLANK(A96)), NOT(ISBLANK(B96)), ISBLANK(D96)), "Yes",
      IF(D96 &lt; 'County Names to hide'!$C$2, "No", "Yes")
   )
)</f>
        <v/>
      </c>
      <c r="F96" s="80"/>
      <c r="G96" s="80"/>
      <c r="H96" s="80"/>
      <c r="I96" s="80"/>
      <c r="J96" s="80"/>
      <c r="K96" s="80"/>
    </row>
    <row r="97" spans="1:11" x14ac:dyDescent="0.35">
      <c r="A97" s="81"/>
      <c r="B97" s="82"/>
      <c r="C97" s="82"/>
      <c r="D97" s="82"/>
      <c r="E97" s="47" t="str">
        <f>IF(AND(ISBLANK(A97), ISBLANK(B97)), "",
   IF(AND(NOT(ISBLANK(A97)), NOT(ISBLANK(B97)), ISBLANK(D97)), "Yes",
      IF(D97 &lt; 'County Names to hide'!$C$2, "No", "Yes")
   )
)</f>
        <v/>
      </c>
      <c r="F97" s="82"/>
      <c r="G97" s="82"/>
      <c r="H97" s="82"/>
      <c r="I97" s="82"/>
      <c r="J97" s="82"/>
      <c r="K97" s="80"/>
    </row>
    <row r="98" spans="1:11" x14ac:dyDescent="0.35">
      <c r="A98" s="79"/>
      <c r="B98" s="80"/>
      <c r="C98" s="80"/>
      <c r="D98" s="80"/>
      <c r="E98" s="47" t="str">
        <f>IF(AND(ISBLANK(A98), ISBLANK(B98)), "",
   IF(AND(NOT(ISBLANK(A98)), NOT(ISBLANK(B98)), ISBLANK(D98)), "Yes",
      IF(D98 &lt; 'County Names to hide'!$C$2, "No", "Yes")
   )
)</f>
        <v/>
      </c>
      <c r="F98" s="80"/>
      <c r="G98" s="80"/>
      <c r="H98" s="80"/>
      <c r="I98" s="80"/>
      <c r="J98" s="80"/>
      <c r="K98" s="80"/>
    </row>
    <row r="99" spans="1:11" x14ac:dyDescent="0.35">
      <c r="A99" s="81"/>
      <c r="B99" s="82"/>
      <c r="C99" s="82"/>
      <c r="D99" s="82"/>
      <c r="E99" s="47" t="str">
        <f>IF(AND(ISBLANK(A99), ISBLANK(B99)), "",
   IF(AND(NOT(ISBLANK(A99)), NOT(ISBLANK(B99)), ISBLANK(D99)), "Yes",
      IF(D99 &lt; 'County Names to hide'!$C$2, "No", "Yes")
   )
)</f>
        <v/>
      </c>
      <c r="F99" s="82"/>
      <c r="G99" s="82"/>
      <c r="H99" s="82"/>
      <c r="I99" s="82"/>
      <c r="J99" s="82"/>
      <c r="K99" s="80"/>
    </row>
    <row r="100" spans="1:11" x14ac:dyDescent="0.35">
      <c r="A100" s="79"/>
      <c r="B100" s="80"/>
      <c r="C100" s="80"/>
      <c r="D100" s="80"/>
      <c r="E100" s="47" t="str">
        <f>IF(AND(ISBLANK(A100), ISBLANK(B100)), "",
   IF(AND(NOT(ISBLANK(A100)), NOT(ISBLANK(B100)), ISBLANK(D100)), "Yes",
      IF(D100 &lt; 'County Names to hide'!$C$2, "No", "Yes")
   )
)</f>
        <v/>
      </c>
      <c r="F100" s="80"/>
      <c r="G100" s="80"/>
      <c r="H100" s="80"/>
      <c r="I100" s="80"/>
      <c r="J100" s="80"/>
      <c r="K100" s="80"/>
    </row>
    <row r="101" spans="1:11" x14ac:dyDescent="0.35">
      <c r="A101" s="81"/>
      <c r="B101" s="82"/>
      <c r="C101" s="82"/>
      <c r="D101" s="82"/>
      <c r="F101" s="82"/>
      <c r="G101" s="82"/>
      <c r="H101" s="82"/>
      <c r="I101" s="82"/>
      <c r="J101" s="82"/>
      <c r="K101" s="80"/>
    </row>
  </sheetData>
  <sheetProtection algorithmName="SHA-512" hashValue="Ctg/vKoyZxCI70tiGptemOLUT3XFzF9aSvd5kbN5XhjpgW1Tz8SygpJixX7sV0gSG2TdPNsAy7cAZNfuSB+mrQ==" saltValue="fHOmC7Ctb6uQJgVS8Uuoww==" spinCount="100000" sheet="1" objects="1" scenarios="1" selectLockedCells="1" sort="0"/>
  <mergeCells count="3">
    <mergeCell ref="A1:F1"/>
    <mergeCell ref="A2:B2"/>
    <mergeCell ref="C2:D2"/>
  </mergeCells>
  <phoneticPr fontId="15" type="noConversion"/>
  <dataValidations count="3">
    <dataValidation type="list" allowBlank="1" showInputMessage="1" showErrorMessage="1" sqref="F4:F102" xr:uid="{00000000-0002-0000-0000-000001000000}">
      <formula1>"Therapist,Supervisor,Program Manager"</formula1>
    </dataValidation>
    <dataValidation type="list" allowBlank="1" showInputMessage="1" showErrorMessage="1" sqref="G4:J102 K102" xr:uid="{00000000-0002-0000-0000-000000000000}">
      <formula1>"Yes,No"</formula1>
    </dataValidation>
    <dataValidation type="list" allowBlank="1" showInputMessage="1" showErrorMessage="1" sqref="K4:K101" xr:uid="{12F515AD-A790-4816-8031-FC51C939D5A6}">
      <formula1>"Less than 12, 12 to 15, 16, 17 to 18, 19 or more"</formula1>
    </dataValidation>
  </dataValidations>
  <pageMargins left="0.75" right="0.75" top="1" bottom="1" header="0.5" footer="0.5"/>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E4197-089E-48A7-8EAE-3AF294B143E3}">
  <sheetPr codeName="Sheet3"/>
  <dimension ref="A1:AK500"/>
  <sheetViews>
    <sheetView topLeftCell="A2" zoomScale="115" zoomScaleNormal="115" workbookViewId="0">
      <pane xSplit="1" topLeftCell="B1" activePane="topRight" state="frozen"/>
      <selection pane="topRight" activeCell="A5" sqref="A5"/>
    </sheetView>
  </sheetViews>
  <sheetFormatPr defaultColWidth="0" defaultRowHeight="14.5" zeroHeight="1" x14ac:dyDescent="0.35"/>
  <cols>
    <col min="1" max="1" width="32.08984375" customWidth="1"/>
    <col min="2" max="2" width="24.54296875" customWidth="1"/>
    <col min="3" max="3" width="20.54296875" customWidth="1"/>
    <col min="4" max="4" width="17.1796875" customWidth="1"/>
    <col min="5" max="5" width="30.54296875" customWidth="1"/>
    <col min="6" max="6" width="32.90625" customWidth="1"/>
    <col min="7" max="7" width="34.54296875" customWidth="1"/>
    <col min="8" max="8" width="17.81640625" customWidth="1"/>
    <col min="9" max="9" width="46.7265625" customWidth="1"/>
    <col min="10" max="10" width="40.1796875" customWidth="1"/>
    <col min="11" max="11" width="20.453125" customWidth="1"/>
    <col min="12" max="12" width="20.7265625" customWidth="1"/>
    <col min="13" max="13" width="18.453125" customWidth="1"/>
    <col min="14" max="14" width="17.54296875" customWidth="1"/>
    <col min="15" max="15" width="40.54296875" customWidth="1"/>
    <col min="16" max="16" width="45.81640625" customWidth="1"/>
    <col min="17" max="17" width="46.7265625" customWidth="1"/>
    <col min="18" max="18" width="45.7265625" customWidth="1"/>
    <col min="19" max="20" width="46.7265625" customWidth="1"/>
    <col min="21" max="23" width="28" customWidth="1"/>
    <col min="24" max="24" width="33.54296875" customWidth="1"/>
    <col min="25" max="29" width="46.7265625" customWidth="1"/>
    <col min="30" max="30" width="37.81640625" customWidth="1"/>
    <col min="31" max="31" width="46.7265625" customWidth="1"/>
    <col min="32" max="32" width="20" customWidth="1"/>
    <col min="33" max="33" width="16.81640625" customWidth="1"/>
    <col min="34" max="34" width="22.26953125" customWidth="1"/>
    <col min="35" max="35" width="22.54296875" customWidth="1"/>
    <col min="36" max="36" width="29.26953125" customWidth="1"/>
    <col min="37" max="37" width="34.81640625" customWidth="1"/>
    <col min="38" max="16384" width="8.7265625" hidden="1"/>
  </cols>
  <sheetData>
    <row r="1" spans="1:37" ht="210" customHeight="1" x14ac:dyDescent="0.35">
      <c r="A1" s="96" t="s">
        <v>169</v>
      </c>
      <c r="B1" s="97"/>
      <c r="C1" s="97"/>
      <c r="D1" s="97"/>
      <c r="E1" s="97"/>
      <c r="F1" s="97"/>
      <c r="G1" s="66"/>
      <c r="H1" s="66"/>
      <c r="I1" s="66"/>
      <c r="J1" s="66"/>
      <c r="K1" s="66"/>
      <c r="L1" s="66"/>
      <c r="M1" s="67"/>
      <c r="N1" s="67"/>
      <c r="O1" s="67"/>
      <c r="P1" s="67"/>
      <c r="Q1" s="67"/>
      <c r="R1" s="67"/>
      <c r="S1" s="67"/>
      <c r="T1" s="72"/>
      <c r="U1" s="72"/>
      <c r="V1" s="72"/>
      <c r="W1" s="72"/>
      <c r="X1" s="72"/>
      <c r="AE1" s="94"/>
      <c r="AF1" s="95"/>
      <c r="AG1" s="95"/>
      <c r="AH1" s="95"/>
      <c r="AI1" s="95"/>
    </row>
    <row r="2" spans="1:37" ht="24" customHeight="1" x14ac:dyDescent="0.45">
      <c r="A2" s="89" t="s">
        <v>22</v>
      </c>
      <c r="B2" s="89"/>
      <c r="C2" s="70"/>
      <c r="D2" s="68" t="s">
        <v>23</v>
      </c>
      <c r="F2" s="1"/>
      <c r="G2" s="66"/>
      <c r="H2" s="66"/>
      <c r="I2" s="66"/>
      <c r="J2" s="66"/>
      <c r="K2" s="66"/>
      <c r="L2" s="66"/>
      <c r="M2" s="67"/>
      <c r="N2" s="67"/>
      <c r="O2" s="67"/>
      <c r="P2" s="67"/>
      <c r="Q2" s="67"/>
      <c r="R2" s="67"/>
      <c r="S2" s="67"/>
      <c r="T2" s="72"/>
      <c r="U2" s="72"/>
      <c r="V2" s="72"/>
      <c r="W2" s="72"/>
      <c r="X2" s="72"/>
      <c r="AE2" s="69"/>
      <c r="AF2" s="69"/>
      <c r="AG2" s="70"/>
      <c r="AH2" s="70"/>
      <c r="AI2" s="71"/>
    </row>
    <row r="3" spans="1:37" ht="26.5" customHeight="1" thickBot="1" x14ac:dyDescent="0.5">
      <c r="A3" s="91" t="s">
        <v>165</v>
      </c>
      <c r="B3" s="92"/>
      <c r="C3" s="92"/>
      <c r="D3" s="92"/>
      <c r="E3" s="92"/>
      <c r="F3" s="92"/>
      <c r="G3" s="92"/>
      <c r="H3" s="92"/>
      <c r="I3" s="92"/>
      <c r="J3" s="92"/>
      <c r="K3" s="92"/>
      <c r="L3" s="92"/>
      <c r="M3" s="93" t="s">
        <v>166</v>
      </c>
      <c r="N3" s="93"/>
      <c r="O3" s="93"/>
      <c r="P3" s="93"/>
      <c r="Q3" s="93"/>
      <c r="R3" s="93"/>
      <c r="S3" s="93"/>
      <c r="T3" s="72"/>
      <c r="U3" s="72"/>
      <c r="V3" s="72"/>
      <c r="W3" s="72"/>
      <c r="X3" s="72"/>
      <c r="AE3" s="69"/>
      <c r="AF3" s="69"/>
      <c r="AG3" s="70"/>
      <c r="AH3" s="70"/>
      <c r="AI3" s="71"/>
    </row>
    <row r="4" spans="1:37" s="77" customFormat="1" ht="110.15" customHeight="1" thickTop="1" x14ac:dyDescent="0.35">
      <c r="A4" s="73" t="s">
        <v>24</v>
      </c>
      <c r="B4" s="73" t="s">
        <v>164</v>
      </c>
      <c r="C4" s="73" t="s">
        <v>25</v>
      </c>
      <c r="D4" s="73" t="s">
        <v>26</v>
      </c>
      <c r="E4" s="74" t="s">
        <v>27</v>
      </c>
      <c r="F4" s="74" t="s">
        <v>28</v>
      </c>
      <c r="G4" s="73" t="s">
        <v>167</v>
      </c>
      <c r="H4" s="73" t="s">
        <v>168</v>
      </c>
      <c r="I4" s="73" t="s">
        <v>29</v>
      </c>
      <c r="J4" s="73" t="s">
        <v>30</v>
      </c>
      <c r="K4" s="73" t="s">
        <v>31</v>
      </c>
      <c r="L4" s="73" t="s">
        <v>32</v>
      </c>
      <c r="M4" s="73" t="s">
        <v>33</v>
      </c>
      <c r="N4" s="75" t="s">
        <v>34</v>
      </c>
      <c r="O4" s="73" t="s">
        <v>35</v>
      </c>
      <c r="P4" s="73" t="s">
        <v>36</v>
      </c>
      <c r="Q4" s="73" t="s">
        <v>37</v>
      </c>
      <c r="R4" s="73" t="s">
        <v>38</v>
      </c>
      <c r="S4" s="73" t="s">
        <v>39</v>
      </c>
      <c r="T4" s="73" t="s">
        <v>40</v>
      </c>
      <c r="U4" s="73" t="s">
        <v>41</v>
      </c>
      <c r="V4" s="73" t="s">
        <v>42</v>
      </c>
      <c r="W4" s="73" t="s">
        <v>148</v>
      </c>
      <c r="X4" s="73" t="s">
        <v>43</v>
      </c>
      <c r="Y4" s="76" t="s">
        <v>44</v>
      </c>
      <c r="Z4" s="76" t="s">
        <v>45</v>
      </c>
      <c r="AA4" s="76" t="s">
        <v>149</v>
      </c>
      <c r="AB4" s="76" t="s">
        <v>46</v>
      </c>
      <c r="AC4" s="76" t="s">
        <v>47</v>
      </c>
      <c r="AD4" s="76" t="s">
        <v>48</v>
      </c>
      <c r="AE4" s="76" t="s">
        <v>49</v>
      </c>
      <c r="AF4" s="76" t="s">
        <v>50</v>
      </c>
      <c r="AG4" s="76" t="s">
        <v>151</v>
      </c>
      <c r="AH4" s="76" t="s">
        <v>160</v>
      </c>
      <c r="AI4" s="76" t="s">
        <v>159</v>
      </c>
      <c r="AJ4" s="76" t="s">
        <v>153</v>
      </c>
      <c r="AK4" s="76" t="s">
        <v>51</v>
      </c>
    </row>
    <row r="5" spans="1:37" ht="17.5" customHeight="1" x14ac:dyDescent="0.35">
      <c r="A5" s="1"/>
      <c r="B5" s="1"/>
      <c r="C5" s="1"/>
      <c r="D5" s="1"/>
      <c r="E5" s="1"/>
      <c r="F5" s="1"/>
      <c r="G5" s="1"/>
      <c r="H5" s="1"/>
      <c r="I5" s="1"/>
      <c r="J5" s="1"/>
      <c r="K5" s="1"/>
      <c r="L5" t="str">
        <f>IF(COUNTIF(F2:K2, "Yes")&gt;0, "No", "Yes")</f>
        <v>Yes</v>
      </c>
      <c r="M5" s="6"/>
      <c r="N5" s="6"/>
      <c r="O5" s="9" t="str">
        <f>IF(ISBLANK(M5), "", IF(ISBLANK(N5), "Yes", IF(N5 &lt; 'County Names to hide'!$C$2, "No", "Yes")))</f>
        <v/>
      </c>
      <c r="P5" s="6"/>
      <c r="Q5" s="6"/>
      <c r="R5" s="6"/>
      <c r="S5" s="6"/>
      <c r="T5" s="1"/>
      <c r="U5" s="48" t="str">
        <f>IF(Outcomes!M5="", "", DATEDIF(Outcomes!M5, 'County Names to hide'!$D$2, "m"))</f>
        <v/>
      </c>
      <c r="V5" s="9" t="str">
        <f>IF(ISBLANK(M5), "", IF(ISBLANK(N6), "No", IF(AND(N6 &gt;= 'County Names to hide'!$C$2, N6 &lt;= 'County Names to hide'!$D$2), "Yes", "No")))</f>
        <v/>
      </c>
      <c r="W5" s="1"/>
      <c r="X5" s="9" t="str">
        <f>IF(Outcomes!C5="", "", DATEDIF(Outcomes!C5, 'County Names to hide'!$D$2, "m"))</f>
        <v/>
      </c>
      <c r="Y5" s="1"/>
      <c r="Z5" s="1"/>
      <c r="AA5" s="1"/>
      <c r="AB5" s="1"/>
      <c r="AC5" s="1"/>
      <c r="AD5" s="1"/>
      <c r="AE5" s="1"/>
      <c r="AF5" s="1"/>
      <c r="AG5" s="1"/>
      <c r="AH5" s="84"/>
      <c r="AI5" s="84"/>
      <c r="AJ5" s="1"/>
      <c r="AK5" s="1"/>
    </row>
    <row r="6" spans="1:37" x14ac:dyDescent="0.35">
      <c r="A6" s="1"/>
      <c r="B6" s="1"/>
      <c r="C6" s="1"/>
      <c r="D6" s="1"/>
      <c r="E6" s="1"/>
      <c r="F6" s="1"/>
      <c r="G6" s="1"/>
      <c r="H6" s="1"/>
      <c r="I6" s="1"/>
      <c r="J6" s="1"/>
      <c r="K6" s="1"/>
      <c r="L6" t="str">
        <f t="shared" ref="L6:L68" si="0">IF(COUNTIF(F4:K4, "Yes")&gt;0, "No", "Yes")</f>
        <v>Yes</v>
      </c>
      <c r="M6" s="6"/>
      <c r="N6" s="6"/>
      <c r="O6" s="9" t="str">
        <f>IF(ISBLANK(M6), "", IF(ISBLANK(N6), "Yes", IF(N6 &lt; 'County Names to hide'!$C$2, "No", "Yes")))</f>
        <v/>
      </c>
      <c r="P6" s="6"/>
      <c r="Q6" s="6"/>
      <c r="R6" s="6"/>
      <c r="S6" s="6"/>
      <c r="T6" s="1"/>
      <c r="U6" s="48" t="str">
        <f>IF(Outcomes!M6="", "", DATEDIF(Outcomes!M6, 'County Names to hide'!$D$2, "m"))</f>
        <v/>
      </c>
      <c r="V6" s="9" t="str">
        <f>IF(ISBLANK(M6), "", IF(ISBLANK(N7), "No", IF(AND(N7 &gt;= 'County Names to hide'!$C$2, N7 &lt;= 'County Names to hide'!$D$2), "Yes", "No")))</f>
        <v/>
      </c>
      <c r="W6" s="1"/>
      <c r="X6" s="9" t="str">
        <f>IF(Outcomes!C6="", "", DATEDIF(Outcomes!C6, 'County Names to hide'!$D$2, "m"))</f>
        <v/>
      </c>
      <c r="Y6" s="1"/>
      <c r="Z6" s="1"/>
      <c r="AA6" s="1"/>
      <c r="AB6" s="1"/>
      <c r="AC6" s="1"/>
      <c r="AD6" s="1"/>
      <c r="AE6" s="1"/>
      <c r="AF6" s="1"/>
      <c r="AG6" s="1"/>
      <c r="AH6" s="84"/>
      <c r="AI6" s="84"/>
      <c r="AJ6" s="1"/>
      <c r="AK6" s="1"/>
    </row>
    <row r="7" spans="1:37" x14ac:dyDescent="0.35">
      <c r="A7" s="1"/>
      <c r="B7" s="1"/>
      <c r="C7" s="1"/>
      <c r="D7" s="1"/>
      <c r="E7" s="1"/>
      <c r="F7" s="1"/>
      <c r="G7" s="1"/>
      <c r="H7" s="1"/>
      <c r="I7" s="1"/>
      <c r="J7" s="1"/>
      <c r="K7" s="1"/>
      <c r="L7" t="str">
        <f t="shared" si="0"/>
        <v>Yes</v>
      </c>
      <c r="M7" s="6"/>
      <c r="N7" s="6"/>
      <c r="O7" s="9" t="str">
        <f>IF(ISBLANK(M7), "", IF(ISBLANK(N7), "Yes", IF(N7 &lt; 'County Names to hide'!$C$2, "No", "Yes")))</f>
        <v/>
      </c>
      <c r="P7" s="6"/>
      <c r="Q7" s="6"/>
      <c r="R7" s="6"/>
      <c r="S7" s="6"/>
      <c r="T7" s="1"/>
      <c r="U7" s="48" t="str">
        <f>IF(Outcomes!M7="", "", DATEDIF(Outcomes!M7, 'County Names to hide'!$D$2, "m"))</f>
        <v/>
      </c>
      <c r="V7" s="9" t="str">
        <f>IF(ISBLANK(M7), "", IF(ISBLANK(N8), "No", IF(AND(N8 &gt;= 'County Names to hide'!$C$2, N8 &lt;= 'County Names to hide'!$D$2), "Yes", "No")))</f>
        <v/>
      </c>
      <c r="W7" s="1"/>
      <c r="X7" s="9" t="str">
        <f>IF(Outcomes!C7="", "", DATEDIF(Outcomes!C7, 'County Names to hide'!$D$2, "m"))</f>
        <v/>
      </c>
      <c r="Y7" s="1"/>
      <c r="Z7" s="1"/>
      <c r="AA7" s="1"/>
      <c r="AB7" s="1"/>
      <c r="AC7" s="1"/>
      <c r="AD7" s="1"/>
      <c r="AE7" s="1"/>
      <c r="AF7" s="1"/>
      <c r="AG7" s="1"/>
      <c r="AH7" s="84"/>
      <c r="AI7" s="84"/>
      <c r="AJ7" s="1"/>
      <c r="AK7" s="1"/>
    </row>
    <row r="8" spans="1:37" x14ac:dyDescent="0.35">
      <c r="A8" s="1"/>
      <c r="B8" s="1"/>
      <c r="C8" s="1"/>
      <c r="D8" s="1"/>
      <c r="E8" s="1"/>
      <c r="F8" s="1"/>
      <c r="G8" s="1"/>
      <c r="H8" s="1"/>
      <c r="I8" s="1"/>
      <c r="J8" s="1"/>
      <c r="K8" s="1"/>
      <c r="L8" t="str">
        <f t="shared" si="0"/>
        <v>Yes</v>
      </c>
      <c r="M8" s="6"/>
      <c r="N8" s="6"/>
      <c r="O8" s="9" t="str">
        <f>IF(ISBLANK(M8), "", IF(ISBLANK(N8), "Yes", IF(N8 &lt; 'County Names to hide'!$C$2, "No", "Yes")))</f>
        <v/>
      </c>
      <c r="P8" s="6"/>
      <c r="Q8" s="6"/>
      <c r="R8" s="6"/>
      <c r="S8" s="6"/>
      <c r="T8" s="1"/>
      <c r="U8" s="48" t="str">
        <f>IF(Outcomes!M8="", "", DATEDIF(Outcomes!M8, 'County Names to hide'!$D$2, "m"))</f>
        <v/>
      </c>
      <c r="V8" s="9" t="str">
        <f>IF(ISBLANK(M8), "", IF(ISBLANK(N9), "No", IF(AND(N9 &gt;= 'County Names to hide'!$C$2, N9 &lt;= 'County Names to hide'!$D$2), "Yes", "No")))</f>
        <v/>
      </c>
      <c r="W8" s="1"/>
      <c r="X8" s="9" t="str">
        <f>IF(Outcomes!C8="", "", DATEDIF(Outcomes!C8, 'County Names to hide'!$D$2, "m"))</f>
        <v/>
      </c>
      <c r="Y8" s="1"/>
      <c r="Z8" s="1"/>
      <c r="AA8" s="1"/>
      <c r="AB8" s="1"/>
      <c r="AC8" s="1"/>
      <c r="AD8" s="1"/>
      <c r="AE8" s="1"/>
      <c r="AF8" s="1"/>
      <c r="AG8" s="1"/>
      <c r="AH8" s="84"/>
      <c r="AI8" s="84"/>
      <c r="AJ8" s="1"/>
      <c r="AK8" s="1"/>
    </row>
    <row r="9" spans="1:37" x14ac:dyDescent="0.35">
      <c r="A9" s="1"/>
      <c r="B9" s="1"/>
      <c r="C9" s="1"/>
      <c r="D9" s="1"/>
      <c r="E9" s="1"/>
      <c r="F9" s="1"/>
      <c r="G9" s="1"/>
      <c r="H9" s="1"/>
      <c r="I9" s="1"/>
      <c r="J9" s="1"/>
      <c r="K9" s="1"/>
      <c r="L9" t="str">
        <f t="shared" si="0"/>
        <v>Yes</v>
      </c>
      <c r="M9" s="6"/>
      <c r="N9" s="6"/>
      <c r="O9" s="9" t="str">
        <f>IF(ISBLANK(M9), "", IF(ISBLANK(N9), "Yes", IF(N9 &lt; 'County Names to hide'!$C$2, "No", "Yes")))</f>
        <v/>
      </c>
      <c r="P9" s="6"/>
      <c r="Q9" s="6"/>
      <c r="R9" s="6"/>
      <c r="S9" s="6"/>
      <c r="T9" s="1"/>
      <c r="U9" s="48" t="str">
        <f>IF(Outcomes!M9="", "", DATEDIF(Outcomes!M9, 'County Names to hide'!$D$2, "m"))</f>
        <v/>
      </c>
      <c r="V9" s="9" t="str">
        <f>IF(ISBLANK(M9), "", IF(ISBLANK(N10), "No", IF(AND(N10 &gt;= 'County Names to hide'!$C$2, N10 &lt;= 'County Names to hide'!$D$2), "Yes", "No")))</f>
        <v/>
      </c>
      <c r="W9" s="1"/>
      <c r="X9" s="9" t="str">
        <f>IF(Outcomes!C9="", "", DATEDIF(Outcomes!C9, 'County Names to hide'!$D$2, "m"))</f>
        <v/>
      </c>
      <c r="Y9" s="1"/>
      <c r="Z9" s="1"/>
      <c r="AA9" s="1"/>
      <c r="AB9" s="1"/>
      <c r="AC9" s="1"/>
      <c r="AD9" s="1"/>
      <c r="AE9" s="1"/>
      <c r="AF9" s="1"/>
      <c r="AG9" s="1"/>
      <c r="AH9" s="84"/>
      <c r="AI9" s="84"/>
      <c r="AJ9" s="1"/>
      <c r="AK9" s="1"/>
    </row>
    <row r="10" spans="1:37" x14ac:dyDescent="0.35">
      <c r="A10" s="1"/>
      <c r="B10" s="1"/>
      <c r="C10" s="1"/>
      <c r="D10" s="1"/>
      <c r="E10" s="1"/>
      <c r="F10" s="1"/>
      <c r="G10" s="1"/>
      <c r="H10" s="1"/>
      <c r="I10" s="1"/>
      <c r="J10" s="1"/>
      <c r="K10" s="1"/>
      <c r="L10" t="str">
        <f t="shared" si="0"/>
        <v>Yes</v>
      </c>
      <c r="M10" s="6"/>
      <c r="N10" s="6"/>
      <c r="O10" s="9" t="str">
        <f>IF(ISBLANK(M10), "", IF(ISBLANK(N10), "Yes", IF(N10 &lt; 'County Names to hide'!$C$2, "No", "Yes")))</f>
        <v/>
      </c>
      <c r="P10" s="6"/>
      <c r="Q10" s="6"/>
      <c r="R10" s="6"/>
      <c r="S10" s="6"/>
      <c r="T10" s="1"/>
      <c r="U10" s="48" t="str">
        <f>IF(Outcomes!M10="", "", DATEDIF(Outcomes!M10, 'County Names to hide'!$D$2, "m"))</f>
        <v/>
      </c>
      <c r="V10" s="9" t="str">
        <f>IF(ISBLANK(M10), "", IF(ISBLANK(N11), "No", IF(AND(N11 &gt;= 'County Names to hide'!$C$2, N11 &lt;= 'County Names to hide'!$D$2), "Yes", "No")))</f>
        <v/>
      </c>
      <c r="W10" s="1"/>
      <c r="X10" s="9" t="str">
        <f>IF(Outcomes!C10="", "", DATEDIF(Outcomes!C10, 'County Names to hide'!$D$2, "m"))</f>
        <v/>
      </c>
      <c r="Y10" s="1"/>
      <c r="Z10" s="1"/>
      <c r="AA10" s="1"/>
      <c r="AB10" s="1"/>
      <c r="AC10" s="1"/>
      <c r="AD10" s="1"/>
      <c r="AE10" s="1"/>
      <c r="AF10" s="1"/>
      <c r="AG10" s="1"/>
      <c r="AH10" s="84"/>
      <c r="AI10" s="84"/>
      <c r="AJ10" s="1"/>
      <c r="AK10" s="1"/>
    </row>
    <row r="11" spans="1:37" x14ac:dyDescent="0.35">
      <c r="A11" s="1"/>
      <c r="B11" s="1"/>
      <c r="C11" s="1"/>
      <c r="D11" s="1"/>
      <c r="E11" s="1"/>
      <c r="F11" s="1"/>
      <c r="G11" s="1"/>
      <c r="H11" s="1"/>
      <c r="I11" s="1"/>
      <c r="J11" s="1"/>
      <c r="K11" s="1"/>
      <c r="L11" t="str">
        <f t="shared" si="0"/>
        <v>Yes</v>
      </c>
      <c r="M11" s="6"/>
      <c r="N11" s="6"/>
      <c r="O11" s="9" t="str">
        <f>IF(ISBLANK(M11), "", IF(ISBLANK(N11), "Yes", IF(N11 &lt; 'County Names to hide'!$C$2, "No", "Yes")))</f>
        <v/>
      </c>
      <c r="P11" s="6"/>
      <c r="Q11" s="6"/>
      <c r="R11" s="6"/>
      <c r="S11" s="6"/>
      <c r="T11" s="1"/>
      <c r="U11" s="48" t="str">
        <f>IF(Outcomes!M11="", "", DATEDIF(Outcomes!M11, 'County Names to hide'!$D$2, "m"))</f>
        <v/>
      </c>
      <c r="V11" s="9" t="str">
        <f>IF(ISBLANK(M11), "", IF(ISBLANK(N12), "No", IF(AND(N12 &gt;= 'County Names to hide'!$C$2, N12 &lt;= 'County Names to hide'!$D$2), "Yes", "No")))</f>
        <v/>
      </c>
      <c r="W11" s="1"/>
      <c r="X11" s="9" t="str">
        <f>IF(Outcomes!C11="", "", DATEDIF(Outcomes!C11, 'County Names to hide'!$D$2, "m"))</f>
        <v/>
      </c>
      <c r="Y11" s="1"/>
      <c r="Z11" s="1"/>
      <c r="AA11" s="1"/>
      <c r="AB11" s="1"/>
      <c r="AC11" s="1"/>
      <c r="AD11" s="1"/>
      <c r="AE11" s="1"/>
      <c r="AF11" s="1"/>
      <c r="AG11" s="1"/>
      <c r="AH11" s="84"/>
      <c r="AI11" s="84"/>
      <c r="AJ11" s="1"/>
      <c r="AK11" s="1"/>
    </row>
    <row r="12" spans="1:37" x14ac:dyDescent="0.35">
      <c r="A12" s="1"/>
      <c r="B12" s="1"/>
      <c r="C12" s="1"/>
      <c r="D12" s="1"/>
      <c r="E12" s="1"/>
      <c r="F12" s="1"/>
      <c r="G12" s="1"/>
      <c r="H12" s="1"/>
      <c r="I12" s="1"/>
      <c r="J12" s="1"/>
      <c r="K12" s="1"/>
      <c r="L12" t="str">
        <f t="shared" si="0"/>
        <v>Yes</v>
      </c>
      <c r="M12" s="6"/>
      <c r="N12" s="6"/>
      <c r="O12" s="9" t="str">
        <f>IF(ISBLANK(M12), "", IF(ISBLANK(N12), "Yes", IF(N12 &lt; 'County Names to hide'!$C$2, "No", "Yes")))</f>
        <v/>
      </c>
      <c r="P12" s="6"/>
      <c r="Q12" s="6"/>
      <c r="R12" s="6"/>
      <c r="S12" s="6"/>
      <c r="T12" s="1"/>
      <c r="U12" s="48" t="str">
        <f>IF(Outcomes!M12="", "", DATEDIF(Outcomes!M12, 'County Names to hide'!$D$2, "m"))</f>
        <v/>
      </c>
      <c r="V12" s="9" t="str">
        <f>IF(ISBLANK(M12), "", IF(ISBLANK(N13), "No", IF(AND(N13 &gt;= 'County Names to hide'!$C$2, N13 &lt;= 'County Names to hide'!$D$2), "Yes", "No")))</f>
        <v/>
      </c>
      <c r="W12" s="1"/>
      <c r="X12" s="9" t="str">
        <f>IF(Outcomes!C12="", "", DATEDIF(Outcomes!C12, 'County Names to hide'!$D$2, "m"))</f>
        <v/>
      </c>
      <c r="Y12" s="1"/>
      <c r="Z12" s="1"/>
      <c r="AA12" s="1"/>
      <c r="AB12" s="1"/>
      <c r="AC12" s="1"/>
      <c r="AD12" s="1"/>
      <c r="AE12" s="1"/>
      <c r="AF12" s="1"/>
      <c r="AG12" s="1"/>
      <c r="AH12" s="84"/>
      <c r="AI12" s="84"/>
      <c r="AJ12" s="1"/>
      <c r="AK12" s="1"/>
    </row>
    <row r="13" spans="1:37" x14ac:dyDescent="0.35">
      <c r="A13" s="1"/>
      <c r="B13" s="1"/>
      <c r="C13" s="1"/>
      <c r="D13" s="1"/>
      <c r="E13" s="1"/>
      <c r="F13" s="1"/>
      <c r="G13" s="1"/>
      <c r="H13" s="1"/>
      <c r="I13" s="1"/>
      <c r="J13" s="1"/>
      <c r="K13" s="1"/>
      <c r="L13" t="str">
        <f t="shared" si="0"/>
        <v>Yes</v>
      </c>
      <c r="M13" s="6"/>
      <c r="N13" s="6"/>
      <c r="O13" s="9" t="str">
        <f>IF(ISBLANK(M13), "", IF(ISBLANK(N13), "Yes", IF(N13 &lt; 'County Names to hide'!$C$2, "No", "Yes")))</f>
        <v/>
      </c>
      <c r="P13" s="6"/>
      <c r="Q13" s="6"/>
      <c r="R13" s="6"/>
      <c r="S13" s="6"/>
      <c r="T13" s="1"/>
      <c r="U13" s="48" t="str">
        <f>IF(Outcomes!M13="", "", DATEDIF(Outcomes!M13, 'County Names to hide'!$D$2, "m"))</f>
        <v/>
      </c>
      <c r="V13" s="9" t="str">
        <f>IF(ISBLANK(M13), "", IF(ISBLANK(N14), "No", IF(AND(N14 &gt;= 'County Names to hide'!$C$2, N14 &lt;= 'County Names to hide'!$D$2), "Yes", "No")))</f>
        <v/>
      </c>
      <c r="W13" s="1"/>
      <c r="X13" s="9" t="str">
        <f>IF(Outcomes!C13="", "", DATEDIF(Outcomes!C13, 'County Names to hide'!$D$2, "m"))</f>
        <v/>
      </c>
      <c r="Y13" s="1"/>
      <c r="Z13" s="1"/>
      <c r="AA13" s="1"/>
      <c r="AB13" s="1"/>
      <c r="AC13" s="1"/>
      <c r="AD13" s="1"/>
      <c r="AE13" s="1"/>
      <c r="AF13" s="1"/>
      <c r="AG13" s="1"/>
      <c r="AH13" s="84"/>
      <c r="AI13" s="84"/>
      <c r="AJ13" s="1"/>
      <c r="AK13" s="1"/>
    </row>
    <row r="14" spans="1:37" x14ac:dyDescent="0.35">
      <c r="A14" s="1"/>
      <c r="B14" s="1"/>
      <c r="C14" s="1"/>
      <c r="D14" s="1"/>
      <c r="E14" s="1"/>
      <c r="F14" s="1"/>
      <c r="G14" s="1"/>
      <c r="H14" s="1"/>
      <c r="I14" s="1"/>
      <c r="J14" s="1"/>
      <c r="K14" s="1"/>
      <c r="L14" t="str">
        <f t="shared" si="0"/>
        <v>Yes</v>
      </c>
      <c r="M14" s="6"/>
      <c r="N14" s="6"/>
      <c r="O14" s="9" t="str">
        <f>IF(ISBLANK(M14), "", IF(ISBLANK(N14), "Yes", IF(N14 &lt; 'County Names to hide'!$C$2, "No", "Yes")))</f>
        <v/>
      </c>
      <c r="P14" s="6"/>
      <c r="Q14" s="6"/>
      <c r="R14" s="6"/>
      <c r="S14" s="6"/>
      <c r="T14" s="1"/>
      <c r="U14" s="48" t="str">
        <f>IF(Outcomes!M14="", "", DATEDIF(Outcomes!M14, 'County Names to hide'!$D$2, "m"))</f>
        <v/>
      </c>
      <c r="V14" s="9" t="str">
        <f>IF(ISBLANK(M14), "", IF(ISBLANK(N15), "No", IF(AND(N15 &gt;= 'County Names to hide'!$C$2, N15 &lt;= 'County Names to hide'!$D$2), "Yes", "No")))</f>
        <v/>
      </c>
      <c r="W14" s="1"/>
      <c r="X14" s="9" t="str">
        <f>IF(Outcomes!C14="", "", DATEDIF(Outcomes!C14, 'County Names to hide'!$D$2, "m"))</f>
        <v/>
      </c>
      <c r="Y14" s="1"/>
      <c r="Z14" s="1"/>
      <c r="AA14" s="1"/>
      <c r="AB14" s="1"/>
      <c r="AC14" s="1"/>
      <c r="AD14" s="1"/>
      <c r="AE14" s="1"/>
      <c r="AF14" s="1"/>
      <c r="AG14" s="1"/>
      <c r="AH14" s="84"/>
      <c r="AI14" s="84"/>
      <c r="AJ14" s="1"/>
      <c r="AK14" s="1"/>
    </row>
    <row r="15" spans="1:37" x14ac:dyDescent="0.35">
      <c r="A15" s="1"/>
      <c r="B15" s="1"/>
      <c r="C15" s="1"/>
      <c r="D15" s="1"/>
      <c r="E15" s="1"/>
      <c r="F15" s="1"/>
      <c r="G15" s="1"/>
      <c r="H15" s="1"/>
      <c r="I15" s="1"/>
      <c r="J15" s="1"/>
      <c r="K15" s="1"/>
      <c r="L15" t="str">
        <f t="shared" si="0"/>
        <v>Yes</v>
      </c>
      <c r="M15" s="6"/>
      <c r="N15" s="6"/>
      <c r="O15" s="9" t="str">
        <f>IF(ISBLANK(M15), "", IF(ISBLANK(N15), "Yes", IF(N15 &lt; 'County Names to hide'!$C$2, "No", "Yes")))</f>
        <v/>
      </c>
      <c r="P15" s="6"/>
      <c r="Q15" s="6"/>
      <c r="R15" s="6"/>
      <c r="S15" s="6"/>
      <c r="T15" s="1"/>
      <c r="U15" s="48" t="str">
        <f>IF(Outcomes!M15="", "", DATEDIF(Outcomes!M15, 'County Names to hide'!$D$2, "m"))</f>
        <v/>
      </c>
      <c r="V15" s="9" t="str">
        <f>IF(ISBLANK(M15), "", IF(ISBLANK(N16), "No", IF(AND(N16 &gt;= 'County Names to hide'!$C$2, N16 &lt;= 'County Names to hide'!$D$2), "Yes", "No")))</f>
        <v/>
      </c>
      <c r="W15" s="1"/>
      <c r="X15" s="9" t="str">
        <f>IF(Outcomes!C15="", "", DATEDIF(Outcomes!C15, 'County Names to hide'!$D$2, "m"))</f>
        <v/>
      </c>
      <c r="Y15" s="1"/>
      <c r="Z15" s="1"/>
      <c r="AA15" s="1"/>
      <c r="AB15" s="1"/>
      <c r="AC15" s="1"/>
      <c r="AD15" s="1"/>
      <c r="AE15" s="1"/>
      <c r="AF15" s="1"/>
      <c r="AG15" s="1"/>
      <c r="AH15" s="84"/>
      <c r="AI15" s="84"/>
      <c r="AJ15" s="1"/>
      <c r="AK15" s="1"/>
    </row>
    <row r="16" spans="1:37" x14ac:dyDescent="0.35">
      <c r="A16" s="1"/>
      <c r="B16" s="1"/>
      <c r="C16" s="1"/>
      <c r="D16" s="1"/>
      <c r="E16" s="1"/>
      <c r="F16" s="1"/>
      <c r="G16" s="1"/>
      <c r="H16" s="1"/>
      <c r="I16" s="1"/>
      <c r="J16" s="1"/>
      <c r="K16" s="1"/>
      <c r="L16" t="str">
        <f t="shared" si="0"/>
        <v>Yes</v>
      </c>
      <c r="M16" s="6"/>
      <c r="N16" s="6"/>
      <c r="O16" s="9" t="str">
        <f>IF(ISBLANK(M16), "", IF(ISBLANK(N16), "Yes", IF(N16 &lt; 'County Names to hide'!$C$2, "No", "Yes")))</f>
        <v/>
      </c>
      <c r="P16" s="6"/>
      <c r="Q16" s="6"/>
      <c r="R16" s="6"/>
      <c r="S16" s="6"/>
      <c r="T16" s="1"/>
      <c r="U16" s="48" t="str">
        <f>IF(Outcomes!M16="", "", DATEDIF(Outcomes!M16, 'County Names to hide'!$D$2, "m"))</f>
        <v/>
      </c>
      <c r="V16" s="9" t="str">
        <f>IF(ISBLANK(M16), "", IF(ISBLANK(N17), "No", IF(AND(N17 &gt;= 'County Names to hide'!$C$2, N17 &lt;= 'County Names to hide'!$D$2), "Yes", "No")))</f>
        <v/>
      </c>
      <c r="W16" s="1"/>
      <c r="X16" s="9" t="str">
        <f>IF(Outcomes!C16="", "", DATEDIF(Outcomes!C16, 'County Names to hide'!$D$2, "m"))</f>
        <v/>
      </c>
      <c r="Y16" s="1"/>
      <c r="Z16" s="1"/>
      <c r="AA16" s="1"/>
      <c r="AB16" s="1"/>
      <c r="AC16" s="1"/>
      <c r="AD16" s="1"/>
      <c r="AE16" s="1"/>
      <c r="AF16" s="1"/>
      <c r="AG16" s="1"/>
      <c r="AH16" s="84"/>
      <c r="AI16" s="84"/>
      <c r="AJ16" s="1"/>
      <c r="AK16" s="1"/>
    </row>
    <row r="17" spans="1:37" x14ac:dyDescent="0.35">
      <c r="A17" s="1"/>
      <c r="B17" s="1"/>
      <c r="C17" s="1"/>
      <c r="D17" s="1"/>
      <c r="E17" s="1"/>
      <c r="F17" s="1"/>
      <c r="G17" s="1"/>
      <c r="H17" s="1"/>
      <c r="I17" s="1"/>
      <c r="J17" s="1"/>
      <c r="K17" s="1"/>
      <c r="L17" t="str">
        <f t="shared" si="0"/>
        <v>Yes</v>
      </c>
      <c r="M17" s="6"/>
      <c r="N17" s="6"/>
      <c r="O17" s="9" t="str">
        <f>IF(ISBLANK(M17), "", IF(ISBLANK(N17), "Yes", IF(N17 &lt; 'County Names to hide'!$C$2, "No", "Yes")))</f>
        <v/>
      </c>
      <c r="P17" s="6"/>
      <c r="Q17" s="6"/>
      <c r="R17" s="6"/>
      <c r="S17" s="6"/>
      <c r="T17" s="1"/>
      <c r="U17" s="48" t="str">
        <f>IF(Outcomes!M17="", "", DATEDIF(Outcomes!M17, 'County Names to hide'!$D$2, "m"))</f>
        <v/>
      </c>
      <c r="V17" s="9" t="str">
        <f>IF(ISBLANK(M17), "", IF(ISBLANK(N18), "No", IF(AND(N18 &gt;= 'County Names to hide'!$C$2, N18 &lt;= 'County Names to hide'!$D$2), "Yes", "No")))</f>
        <v/>
      </c>
      <c r="W17" s="1"/>
      <c r="X17" s="9" t="str">
        <f>IF(Outcomes!C17="", "", DATEDIF(Outcomes!C17, 'County Names to hide'!$D$2, "m"))</f>
        <v/>
      </c>
      <c r="Y17" s="1"/>
      <c r="Z17" s="1"/>
      <c r="AA17" s="1"/>
      <c r="AB17" s="1"/>
      <c r="AC17" s="1"/>
      <c r="AD17" s="1"/>
      <c r="AE17" s="1"/>
      <c r="AF17" s="1"/>
      <c r="AG17" s="1"/>
      <c r="AH17" s="84"/>
      <c r="AI17" s="84"/>
      <c r="AJ17" s="1"/>
      <c r="AK17" s="1"/>
    </row>
    <row r="18" spans="1:37" x14ac:dyDescent="0.35">
      <c r="A18" s="1"/>
      <c r="B18" s="1"/>
      <c r="C18" s="1"/>
      <c r="D18" s="1"/>
      <c r="E18" s="1"/>
      <c r="F18" s="1"/>
      <c r="G18" s="1"/>
      <c r="H18" s="1"/>
      <c r="I18" s="1"/>
      <c r="J18" s="1"/>
      <c r="K18" s="1"/>
      <c r="L18" t="str">
        <f t="shared" si="0"/>
        <v>Yes</v>
      </c>
      <c r="M18" s="6"/>
      <c r="N18" s="6"/>
      <c r="O18" s="9" t="str">
        <f>IF(ISBLANK(M18), "", IF(ISBLANK(N18), "Yes", IF(N18 &lt; 'County Names to hide'!$C$2, "No", "Yes")))</f>
        <v/>
      </c>
      <c r="P18" s="6"/>
      <c r="Q18" s="6"/>
      <c r="R18" s="6"/>
      <c r="S18" s="6"/>
      <c r="T18" s="1"/>
      <c r="U18" s="48" t="str">
        <f>IF(Outcomes!M18="", "", DATEDIF(Outcomes!M18, 'County Names to hide'!$D$2, "m"))</f>
        <v/>
      </c>
      <c r="V18" s="9" t="str">
        <f>IF(ISBLANK(M18), "", IF(ISBLANK(N19), "No", IF(AND(N19 &gt;= 'County Names to hide'!$C$2, N19 &lt;= 'County Names to hide'!$D$2), "Yes", "No")))</f>
        <v/>
      </c>
      <c r="W18" s="1"/>
      <c r="X18" s="9" t="str">
        <f>IF(Outcomes!C18="", "", DATEDIF(Outcomes!C18, 'County Names to hide'!$D$2, "m"))</f>
        <v/>
      </c>
      <c r="Y18" s="1"/>
      <c r="Z18" s="1"/>
      <c r="AA18" s="1"/>
      <c r="AB18" s="1"/>
      <c r="AC18" s="1"/>
      <c r="AD18" s="1"/>
      <c r="AE18" s="1"/>
      <c r="AF18" s="1"/>
      <c r="AG18" s="1"/>
      <c r="AH18" s="84"/>
      <c r="AI18" s="84"/>
      <c r="AJ18" s="1"/>
      <c r="AK18" s="1"/>
    </row>
    <row r="19" spans="1:37" x14ac:dyDescent="0.35">
      <c r="A19" s="1"/>
      <c r="B19" s="1"/>
      <c r="C19" s="1"/>
      <c r="D19" s="1"/>
      <c r="E19" s="1"/>
      <c r="F19" s="1"/>
      <c r="G19" s="1"/>
      <c r="H19" s="1"/>
      <c r="I19" s="1"/>
      <c r="J19" s="1"/>
      <c r="K19" s="1"/>
      <c r="L19" t="str">
        <f t="shared" si="0"/>
        <v>Yes</v>
      </c>
      <c r="M19" s="6"/>
      <c r="N19" s="6"/>
      <c r="O19" s="9" t="str">
        <f>IF(ISBLANK(M19), "", IF(ISBLANK(N19), "Yes", IF(N19 &lt; 'County Names to hide'!$C$2, "No", "Yes")))</f>
        <v/>
      </c>
      <c r="P19" s="6"/>
      <c r="Q19" s="6"/>
      <c r="R19" s="6"/>
      <c r="S19" s="6"/>
      <c r="T19" s="1"/>
      <c r="U19" s="48" t="str">
        <f>IF(Outcomes!M19="", "", DATEDIF(Outcomes!M19, 'County Names to hide'!$D$2, "m"))</f>
        <v/>
      </c>
      <c r="V19" s="9" t="str">
        <f>IF(ISBLANK(M19), "", IF(ISBLANK(N20), "No", IF(AND(N20 &gt;= 'County Names to hide'!$C$2, N20 &lt;= 'County Names to hide'!$D$2), "Yes", "No")))</f>
        <v/>
      </c>
      <c r="W19" s="1"/>
      <c r="X19" s="9" t="str">
        <f>IF(Outcomes!C19="", "", DATEDIF(Outcomes!C19, 'County Names to hide'!$D$2, "m"))</f>
        <v/>
      </c>
      <c r="Y19" s="1"/>
      <c r="Z19" s="1"/>
      <c r="AA19" s="1"/>
      <c r="AB19" s="1"/>
      <c r="AC19" s="1"/>
      <c r="AD19" s="1"/>
      <c r="AE19" s="1"/>
      <c r="AF19" s="1"/>
      <c r="AG19" s="1"/>
      <c r="AH19" s="84"/>
      <c r="AI19" s="84"/>
      <c r="AJ19" s="1"/>
      <c r="AK19" s="1"/>
    </row>
    <row r="20" spans="1:37" x14ac:dyDescent="0.35">
      <c r="A20" s="1"/>
      <c r="B20" s="1"/>
      <c r="C20" s="1"/>
      <c r="D20" s="1"/>
      <c r="E20" s="1"/>
      <c r="F20" s="1"/>
      <c r="G20" s="1"/>
      <c r="H20" s="1"/>
      <c r="I20" s="1"/>
      <c r="J20" s="1"/>
      <c r="K20" s="1"/>
      <c r="L20" t="str">
        <f t="shared" si="0"/>
        <v>Yes</v>
      </c>
      <c r="M20" s="6"/>
      <c r="N20" s="6"/>
      <c r="O20" s="9" t="str">
        <f>IF(ISBLANK(M20), "", IF(ISBLANK(N20), "Yes", IF(N20 &lt; 'County Names to hide'!$C$2, "No", "Yes")))</f>
        <v/>
      </c>
      <c r="P20" s="6"/>
      <c r="Q20" s="6"/>
      <c r="R20" s="6"/>
      <c r="S20" s="6"/>
      <c r="T20" s="1"/>
      <c r="U20" s="48" t="str">
        <f>IF(Outcomes!M20="", "", DATEDIF(Outcomes!M20, 'County Names to hide'!$D$2, "m"))</f>
        <v/>
      </c>
      <c r="V20" s="9" t="str">
        <f>IF(ISBLANK(M20), "", IF(ISBLANK(N21), "No", IF(AND(N21 &gt;= 'County Names to hide'!$C$2, N21 &lt;= 'County Names to hide'!$D$2), "Yes", "No")))</f>
        <v/>
      </c>
      <c r="W20" s="1"/>
      <c r="X20" s="9" t="str">
        <f>IF(Outcomes!C20="", "", DATEDIF(Outcomes!C20, 'County Names to hide'!$D$2, "m"))</f>
        <v/>
      </c>
      <c r="Y20" s="1"/>
      <c r="Z20" s="1"/>
      <c r="AA20" s="1"/>
      <c r="AB20" s="1"/>
      <c r="AC20" s="1"/>
      <c r="AD20" s="1"/>
      <c r="AE20" s="1"/>
      <c r="AF20" s="1"/>
      <c r="AG20" s="1"/>
      <c r="AH20" s="84"/>
      <c r="AI20" s="84"/>
      <c r="AJ20" s="1"/>
      <c r="AK20" s="1"/>
    </row>
    <row r="21" spans="1:37" x14ac:dyDescent="0.35">
      <c r="A21" s="1"/>
      <c r="B21" s="1"/>
      <c r="C21" s="1"/>
      <c r="D21" s="1"/>
      <c r="E21" s="1"/>
      <c r="F21" s="1"/>
      <c r="G21" s="1"/>
      <c r="H21" s="1"/>
      <c r="I21" s="1"/>
      <c r="J21" s="1"/>
      <c r="K21" s="1"/>
      <c r="L21" t="str">
        <f t="shared" si="0"/>
        <v>Yes</v>
      </c>
      <c r="M21" s="6"/>
      <c r="N21" s="6"/>
      <c r="O21" s="9" t="str">
        <f>IF(ISBLANK(M21), "", IF(ISBLANK(N21), "Yes", IF(N21 &lt; 'County Names to hide'!$C$2, "No", "Yes")))</f>
        <v/>
      </c>
      <c r="P21" s="6"/>
      <c r="Q21" s="6"/>
      <c r="R21" s="6"/>
      <c r="S21" s="6"/>
      <c r="T21" s="1"/>
      <c r="U21" s="48" t="str">
        <f>IF(Outcomes!M21="", "", DATEDIF(Outcomes!M21, 'County Names to hide'!$D$2, "m"))</f>
        <v/>
      </c>
      <c r="V21" s="9" t="str">
        <f>IF(ISBLANK(M21), "", IF(ISBLANK(N22), "No", IF(AND(N22 &gt;= 'County Names to hide'!$C$2, N22 &lt;= 'County Names to hide'!$D$2), "Yes", "No")))</f>
        <v/>
      </c>
      <c r="W21" s="1"/>
      <c r="X21" s="9" t="str">
        <f>IF(Outcomes!C21="", "", DATEDIF(Outcomes!C21, 'County Names to hide'!$D$2, "m"))</f>
        <v/>
      </c>
      <c r="Y21" s="1"/>
      <c r="Z21" s="1"/>
      <c r="AA21" s="1"/>
      <c r="AB21" s="1"/>
      <c r="AC21" s="1"/>
      <c r="AD21" s="1"/>
      <c r="AE21" s="1"/>
      <c r="AF21" s="1"/>
      <c r="AG21" s="1"/>
      <c r="AH21" s="84"/>
      <c r="AI21" s="84"/>
      <c r="AJ21" s="1"/>
      <c r="AK21" s="1"/>
    </row>
    <row r="22" spans="1:37" x14ac:dyDescent="0.35">
      <c r="A22" s="1"/>
      <c r="B22" s="1"/>
      <c r="C22" s="1"/>
      <c r="D22" s="1"/>
      <c r="E22" s="1"/>
      <c r="F22" s="1"/>
      <c r="G22" s="1"/>
      <c r="H22" s="1"/>
      <c r="I22" s="1"/>
      <c r="J22" s="1"/>
      <c r="K22" s="1"/>
      <c r="L22" t="str">
        <f t="shared" si="0"/>
        <v>Yes</v>
      </c>
      <c r="M22" s="6"/>
      <c r="N22" s="6"/>
      <c r="O22" s="9" t="str">
        <f>IF(ISBLANK(M22), "", IF(ISBLANK(N22), "Yes", IF(N22 &lt; 'County Names to hide'!$C$2, "No", "Yes")))</f>
        <v/>
      </c>
      <c r="P22" s="6"/>
      <c r="Q22" s="6"/>
      <c r="R22" s="6"/>
      <c r="S22" s="6"/>
      <c r="T22" s="1"/>
      <c r="U22" s="48" t="str">
        <f>IF(Outcomes!M22="", "", DATEDIF(Outcomes!M22, 'County Names to hide'!$D$2, "m"))</f>
        <v/>
      </c>
      <c r="V22" s="9" t="str">
        <f>IF(ISBLANK(M22), "", IF(ISBLANK(N23), "No", IF(AND(N23 &gt;= 'County Names to hide'!$C$2, N23 &lt;= 'County Names to hide'!$D$2), "Yes", "No")))</f>
        <v/>
      </c>
      <c r="W22" s="1"/>
      <c r="X22" s="9" t="str">
        <f>IF(Outcomes!C22="", "", DATEDIF(Outcomes!C22, 'County Names to hide'!$D$2, "m"))</f>
        <v/>
      </c>
      <c r="Y22" s="1"/>
      <c r="Z22" s="1"/>
      <c r="AA22" s="1"/>
      <c r="AB22" s="1"/>
      <c r="AC22" s="1"/>
      <c r="AD22" s="1"/>
      <c r="AE22" s="1"/>
      <c r="AF22" s="1"/>
      <c r="AG22" s="1"/>
      <c r="AH22" s="84"/>
      <c r="AI22" s="84"/>
      <c r="AJ22" s="1"/>
      <c r="AK22" s="1"/>
    </row>
    <row r="23" spans="1:37" x14ac:dyDescent="0.35">
      <c r="A23" s="1"/>
      <c r="B23" s="1"/>
      <c r="C23" s="1"/>
      <c r="D23" s="1"/>
      <c r="E23" s="1"/>
      <c r="F23" s="1"/>
      <c r="G23" s="1"/>
      <c r="H23" s="1"/>
      <c r="I23" s="1"/>
      <c r="J23" s="1"/>
      <c r="K23" s="1"/>
      <c r="L23" t="str">
        <f t="shared" si="0"/>
        <v>Yes</v>
      </c>
      <c r="M23" s="6"/>
      <c r="N23" s="6"/>
      <c r="O23" s="9" t="str">
        <f>IF(ISBLANK(M23), "", IF(ISBLANK(N23), "Yes", IF(N23 &lt; 'County Names to hide'!$C$2, "No", "Yes")))</f>
        <v/>
      </c>
      <c r="P23" s="6"/>
      <c r="Q23" s="6"/>
      <c r="R23" s="6"/>
      <c r="S23" s="6"/>
      <c r="T23" s="1"/>
      <c r="U23" s="48" t="str">
        <f>IF(Outcomes!M23="", "", DATEDIF(Outcomes!M23, 'County Names to hide'!$D$2, "m"))</f>
        <v/>
      </c>
      <c r="V23" s="9" t="str">
        <f>IF(ISBLANK(M23), "", IF(ISBLANK(N24), "No", IF(AND(N24 &gt;= 'County Names to hide'!$C$2, N24 &lt;= 'County Names to hide'!$D$2), "Yes", "No")))</f>
        <v/>
      </c>
      <c r="W23" s="1"/>
      <c r="X23" s="9" t="str">
        <f>IF(Outcomes!C23="", "", DATEDIF(Outcomes!C23, 'County Names to hide'!$D$2, "m"))</f>
        <v/>
      </c>
      <c r="Y23" s="1"/>
      <c r="Z23" s="1"/>
      <c r="AA23" s="1"/>
      <c r="AB23" s="1"/>
      <c r="AC23" s="1"/>
      <c r="AD23" s="1"/>
      <c r="AE23" s="1"/>
      <c r="AF23" s="1"/>
      <c r="AG23" s="1"/>
      <c r="AH23" s="84"/>
      <c r="AI23" s="84"/>
      <c r="AJ23" s="1"/>
      <c r="AK23" s="1"/>
    </row>
    <row r="24" spans="1:37" x14ac:dyDescent="0.35">
      <c r="A24" s="1"/>
      <c r="B24" s="1"/>
      <c r="C24" s="1"/>
      <c r="D24" s="1"/>
      <c r="E24" s="1"/>
      <c r="F24" s="1"/>
      <c r="G24" s="1"/>
      <c r="H24" s="1"/>
      <c r="I24" s="1"/>
      <c r="J24" s="1"/>
      <c r="K24" s="1"/>
      <c r="L24" t="str">
        <f t="shared" si="0"/>
        <v>Yes</v>
      </c>
      <c r="M24" s="6"/>
      <c r="N24" s="6"/>
      <c r="O24" s="9" t="str">
        <f>IF(ISBLANK(M24), "", IF(ISBLANK(N24), "Yes", IF(N24 &lt; 'County Names to hide'!$C$2, "No", "Yes")))</f>
        <v/>
      </c>
      <c r="P24" s="6"/>
      <c r="Q24" s="6"/>
      <c r="R24" s="6"/>
      <c r="S24" s="6"/>
      <c r="T24" s="1"/>
      <c r="U24" s="48" t="str">
        <f>IF(Outcomes!M24="", "", DATEDIF(Outcomes!M24, 'County Names to hide'!$D$2, "m"))</f>
        <v/>
      </c>
      <c r="V24" s="9" t="str">
        <f>IF(ISBLANK(M24), "", IF(ISBLANK(N25), "No", IF(AND(N25 &gt;= 'County Names to hide'!$C$2, N25 &lt;= 'County Names to hide'!$D$2), "Yes", "No")))</f>
        <v/>
      </c>
      <c r="W24" s="1"/>
      <c r="X24" s="9" t="str">
        <f>IF(Outcomes!C24="", "", DATEDIF(Outcomes!C24, 'County Names to hide'!$D$2, "m"))</f>
        <v/>
      </c>
      <c r="Y24" s="1"/>
      <c r="Z24" s="1"/>
      <c r="AA24" s="1"/>
      <c r="AB24" s="1"/>
      <c r="AC24" s="1"/>
      <c r="AD24" s="1"/>
      <c r="AE24" s="1"/>
      <c r="AF24" s="1"/>
      <c r="AG24" s="1"/>
      <c r="AH24" s="84"/>
      <c r="AI24" s="84"/>
      <c r="AJ24" s="1"/>
      <c r="AK24" s="1"/>
    </row>
    <row r="25" spans="1:37" x14ac:dyDescent="0.35">
      <c r="A25" s="1"/>
      <c r="B25" s="1"/>
      <c r="C25" s="1"/>
      <c r="D25" s="1"/>
      <c r="E25" s="1"/>
      <c r="F25" s="1"/>
      <c r="G25" s="1"/>
      <c r="H25" s="1"/>
      <c r="I25" s="1"/>
      <c r="J25" s="1"/>
      <c r="K25" s="1"/>
      <c r="L25" t="str">
        <f t="shared" si="0"/>
        <v>Yes</v>
      </c>
      <c r="M25" s="6"/>
      <c r="N25" s="6"/>
      <c r="O25" s="9" t="str">
        <f>IF(ISBLANK(M25), "", IF(ISBLANK(N25), "Yes", IF(N25 &lt; 'County Names to hide'!$C$2, "No", "Yes")))</f>
        <v/>
      </c>
      <c r="P25" s="6"/>
      <c r="Q25" s="6"/>
      <c r="R25" s="6"/>
      <c r="S25" s="6"/>
      <c r="T25" s="1"/>
      <c r="U25" s="48" t="str">
        <f>IF(Outcomes!M25="", "", DATEDIF(Outcomes!M25, 'County Names to hide'!$D$2, "m"))</f>
        <v/>
      </c>
      <c r="V25" s="9" t="str">
        <f>IF(ISBLANK(M25), "", IF(ISBLANK(N26), "No", IF(AND(N26 &gt;= 'County Names to hide'!$C$2, N26 &lt;= 'County Names to hide'!$D$2), "Yes", "No")))</f>
        <v/>
      </c>
      <c r="W25" s="1"/>
      <c r="X25" s="9" t="str">
        <f>IF(Outcomes!C25="", "", DATEDIF(Outcomes!C25, 'County Names to hide'!$D$2, "m"))</f>
        <v/>
      </c>
      <c r="Y25" s="1"/>
      <c r="Z25" s="1"/>
      <c r="AA25" s="1"/>
      <c r="AB25" s="1"/>
      <c r="AC25" s="1"/>
      <c r="AD25" s="1"/>
      <c r="AE25" s="1"/>
      <c r="AF25" s="1"/>
      <c r="AG25" s="1"/>
      <c r="AH25" s="84"/>
      <c r="AI25" s="84"/>
      <c r="AJ25" s="1"/>
      <c r="AK25" s="1"/>
    </row>
    <row r="26" spans="1:37" x14ac:dyDescent="0.35">
      <c r="A26" s="1"/>
      <c r="B26" s="1"/>
      <c r="C26" s="1"/>
      <c r="D26" s="1"/>
      <c r="E26" s="1"/>
      <c r="F26" s="1"/>
      <c r="G26" s="1"/>
      <c r="H26" s="1"/>
      <c r="I26" s="1"/>
      <c r="J26" s="1"/>
      <c r="K26" s="1"/>
      <c r="L26" t="str">
        <f t="shared" si="0"/>
        <v>Yes</v>
      </c>
      <c r="M26" s="6"/>
      <c r="N26" s="6"/>
      <c r="O26" s="9" t="str">
        <f>IF(ISBLANK(M26), "", IF(ISBLANK(N26), "Yes", IF(N26 &lt; 'County Names to hide'!$C$2, "No", "Yes")))</f>
        <v/>
      </c>
      <c r="P26" s="6"/>
      <c r="Q26" s="6"/>
      <c r="R26" s="6"/>
      <c r="S26" s="6"/>
      <c r="T26" s="1"/>
      <c r="U26" s="48" t="str">
        <f>IF(Outcomes!M26="", "", DATEDIF(Outcomes!M26, 'County Names to hide'!$D$2, "m"))</f>
        <v/>
      </c>
      <c r="V26" s="9" t="str">
        <f>IF(ISBLANK(M26), "", IF(ISBLANK(N27), "No", IF(AND(N27 &gt;= 'County Names to hide'!$C$2, N27 &lt;= 'County Names to hide'!$D$2), "Yes", "No")))</f>
        <v/>
      </c>
      <c r="W26" s="1"/>
      <c r="X26" s="9" t="str">
        <f>IF(Outcomes!C26="", "", DATEDIF(Outcomes!C26, 'County Names to hide'!$D$2, "m"))</f>
        <v/>
      </c>
      <c r="Y26" s="1"/>
      <c r="Z26" s="1"/>
      <c r="AA26" s="1"/>
      <c r="AB26" s="1"/>
      <c r="AC26" s="1"/>
      <c r="AD26" s="1"/>
      <c r="AE26" s="1"/>
      <c r="AF26" s="1"/>
      <c r="AG26" s="1"/>
      <c r="AH26" s="84"/>
      <c r="AI26" s="84"/>
      <c r="AJ26" s="1"/>
      <c r="AK26" s="1"/>
    </row>
    <row r="27" spans="1:37" x14ac:dyDescent="0.35">
      <c r="A27" s="1"/>
      <c r="B27" s="1"/>
      <c r="C27" s="1"/>
      <c r="D27" s="1"/>
      <c r="E27" s="1"/>
      <c r="F27" s="1"/>
      <c r="G27" s="1"/>
      <c r="H27" s="1"/>
      <c r="I27" s="1"/>
      <c r="J27" s="1"/>
      <c r="K27" s="1"/>
      <c r="L27" t="str">
        <f t="shared" si="0"/>
        <v>Yes</v>
      </c>
      <c r="M27" s="6"/>
      <c r="N27" s="6"/>
      <c r="O27" s="9" t="str">
        <f>IF(ISBLANK(M27), "", IF(ISBLANK(N27), "Yes", IF(N27 &lt; 'County Names to hide'!$C$2, "No", "Yes")))</f>
        <v/>
      </c>
      <c r="P27" s="6"/>
      <c r="Q27" s="6"/>
      <c r="R27" s="6"/>
      <c r="S27" s="6"/>
      <c r="T27" s="1"/>
      <c r="U27" s="48" t="str">
        <f>IF(Outcomes!M27="", "", DATEDIF(Outcomes!M27, 'County Names to hide'!$D$2, "m"))</f>
        <v/>
      </c>
      <c r="V27" s="9" t="str">
        <f>IF(ISBLANK(M27), "", IF(ISBLANK(N28), "No", IF(AND(N28 &gt;= 'County Names to hide'!$C$2, N28 &lt;= 'County Names to hide'!$D$2), "Yes", "No")))</f>
        <v/>
      </c>
      <c r="W27" s="1"/>
      <c r="X27" s="9" t="str">
        <f>IF(Outcomes!C27="", "", DATEDIF(Outcomes!C27, 'County Names to hide'!$D$2, "m"))</f>
        <v/>
      </c>
      <c r="Y27" s="1"/>
      <c r="Z27" s="1"/>
      <c r="AA27" s="1"/>
      <c r="AB27" s="1"/>
      <c r="AC27" s="1"/>
      <c r="AD27" s="1"/>
      <c r="AE27" s="1"/>
      <c r="AF27" s="1"/>
      <c r="AG27" s="1"/>
      <c r="AH27" s="84"/>
      <c r="AI27" s="84"/>
      <c r="AJ27" s="1"/>
      <c r="AK27" s="1"/>
    </row>
    <row r="28" spans="1:37" x14ac:dyDescent="0.35">
      <c r="A28" s="1"/>
      <c r="B28" s="1"/>
      <c r="C28" s="1"/>
      <c r="D28" s="1"/>
      <c r="E28" s="1"/>
      <c r="F28" s="1"/>
      <c r="G28" s="1"/>
      <c r="H28" s="1"/>
      <c r="I28" s="1"/>
      <c r="J28" s="1"/>
      <c r="K28" s="1"/>
      <c r="L28" t="str">
        <f t="shared" si="0"/>
        <v>Yes</v>
      </c>
      <c r="M28" s="6"/>
      <c r="N28" s="6"/>
      <c r="O28" s="9" t="str">
        <f>IF(ISBLANK(M28), "", IF(ISBLANK(N28), "Yes", IF(N28 &lt; 'County Names to hide'!$C$2, "No", "Yes")))</f>
        <v/>
      </c>
      <c r="P28" s="6"/>
      <c r="Q28" s="6"/>
      <c r="R28" s="6"/>
      <c r="S28" s="6"/>
      <c r="T28" s="1"/>
      <c r="U28" s="48" t="str">
        <f>IF(Outcomes!M28="", "", DATEDIF(Outcomes!M28, 'County Names to hide'!$D$2, "m"))</f>
        <v/>
      </c>
      <c r="V28" s="9" t="str">
        <f>IF(ISBLANK(M28), "", IF(ISBLANK(N29), "No", IF(AND(N29 &gt;= 'County Names to hide'!$C$2, N29 &lt;= 'County Names to hide'!$D$2), "Yes", "No")))</f>
        <v/>
      </c>
      <c r="W28" s="1"/>
      <c r="X28" s="9" t="str">
        <f>IF(Outcomes!C28="", "", DATEDIF(Outcomes!C28, 'County Names to hide'!$D$2, "m"))</f>
        <v/>
      </c>
      <c r="Y28" s="1"/>
      <c r="Z28" s="1"/>
      <c r="AA28" s="1"/>
      <c r="AB28" s="1"/>
      <c r="AC28" s="1"/>
      <c r="AD28" s="1"/>
      <c r="AE28" s="1"/>
      <c r="AF28" s="1"/>
      <c r="AG28" s="1"/>
      <c r="AH28" s="84"/>
      <c r="AI28" s="84"/>
      <c r="AJ28" s="1"/>
      <c r="AK28" s="1"/>
    </row>
    <row r="29" spans="1:37" x14ac:dyDescent="0.35">
      <c r="A29" s="1"/>
      <c r="B29" s="1"/>
      <c r="C29" s="1"/>
      <c r="D29" s="1"/>
      <c r="E29" s="1"/>
      <c r="F29" s="1"/>
      <c r="G29" s="1"/>
      <c r="H29" s="1"/>
      <c r="I29" s="1"/>
      <c r="J29" s="1"/>
      <c r="K29" s="1"/>
      <c r="L29" t="str">
        <f t="shared" si="0"/>
        <v>Yes</v>
      </c>
      <c r="M29" s="6"/>
      <c r="N29" s="6"/>
      <c r="O29" s="9" t="str">
        <f>IF(ISBLANK(M29), "", IF(ISBLANK(N29), "Yes", IF(N29 &lt; 'County Names to hide'!$C$2, "No", "Yes")))</f>
        <v/>
      </c>
      <c r="P29" s="6"/>
      <c r="Q29" s="6"/>
      <c r="R29" s="6"/>
      <c r="S29" s="6"/>
      <c r="T29" s="1"/>
      <c r="U29" s="48" t="str">
        <f>IF(Outcomes!M29="", "", DATEDIF(Outcomes!M29, 'County Names to hide'!$D$2, "m"))</f>
        <v/>
      </c>
      <c r="V29" s="9" t="str">
        <f>IF(ISBLANK(M29), "", IF(ISBLANK(N30), "No", IF(AND(N30 &gt;= 'County Names to hide'!$C$2, N30 &lt;= 'County Names to hide'!$D$2), "Yes", "No")))</f>
        <v/>
      </c>
      <c r="W29" s="1"/>
      <c r="X29" s="9" t="str">
        <f>IF(Outcomes!C29="", "", DATEDIF(Outcomes!C29, 'County Names to hide'!$D$2, "m"))</f>
        <v/>
      </c>
      <c r="Y29" s="1"/>
      <c r="Z29" s="1"/>
      <c r="AA29" s="1"/>
      <c r="AB29" s="1"/>
      <c r="AC29" s="1"/>
      <c r="AD29" s="1"/>
      <c r="AE29" s="1"/>
      <c r="AF29" s="1"/>
      <c r="AG29" s="1"/>
      <c r="AH29" s="84"/>
      <c r="AI29" s="84"/>
      <c r="AJ29" s="1"/>
      <c r="AK29" s="1"/>
    </row>
    <row r="30" spans="1:37" x14ac:dyDescent="0.35">
      <c r="A30" s="1"/>
      <c r="B30" s="1"/>
      <c r="C30" s="1"/>
      <c r="D30" s="1"/>
      <c r="E30" s="1"/>
      <c r="F30" s="1"/>
      <c r="G30" s="1"/>
      <c r="H30" s="1"/>
      <c r="I30" s="1"/>
      <c r="J30" s="1"/>
      <c r="K30" s="1"/>
      <c r="L30" t="str">
        <f t="shared" si="0"/>
        <v>Yes</v>
      </c>
      <c r="M30" s="6"/>
      <c r="N30" s="6"/>
      <c r="O30" s="9" t="str">
        <f>IF(ISBLANK(M30), "", IF(ISBLANK(N30), "Yes", IF(N30 &lt; 'County Names to hide'!$C$2, "No", "Yes")))</f>
        <v/>
      </c>
      <c r="P30" s="6"/>
      <c r="Q30" s="6"/>
      <c r="R30" s="6"/>
      <c r="S30" s="6"/>
      <c r="T30" s="1"/>
      <c r="U30" s="48" t="str">
        <f>IF(Outcomes!M30="", "", DATEDIF(Outcomes!M30, 'County Names to hide'!$D$2, "m"))</f>
        <v/>
      </c>
      <c r="V30" s="9" t="str">
        <f>IF(ISBLANK(M30), "", IF(ISBLANK(N31), "No", IF(AND(N31 &gt;= 'County Names to hide'!$C$2, N31 &lt;= 'County Names to hide'!$D$2), "Yes", "No")))</f>
        <v/>
      </c>
      <c r="W30" s="1"/>
      <c r="X30" s="9" t="str">
        <f>IF(Outcomes!C30="", "", DATEDIF(Outcomes!C30, 'County Names to hide'!$D$2, "m"))</f>
        <v/>
      </c>
      <c r="Y30" s="1"/>
      <c r="Z30" s="1"/>
      <c r="AA30" s="1"/>
      <c r="AB30" s="1"/>
      <c r="AC30" s="1"/>
      <c r="AD30" s="1"/>
      <c r="AE30" s="1"/>
      <c r="AF30" s="1"/>
      <c r="AG30" s="1"/>
      <c r="AH30" s="84"/>
      <c r="AI30" s="84"/>
      <c r="AJ30" s="1"/>
      <c r="AK30" s="1"/>
    </row>
    <row r="31" spans="1:37" x14ac:dyDescent="0.35">
      <c r="A31" s="1"/>
      <c r="B31" s="1"/>
      <c r="C31" s="1"/>
      <c r="D31" s="1"/>
      <c r="E31" s="1"/>
      <c r="F31" s="1"/>
      <c r="G31" s="1"/>
      <c r="H31" s="1"/>
      <c r="I31" s="1"/>
      <c r="J31" s="1"/>
      <c r="K31" s="1"/>
      <c r="L31" t="str">
        <f t="shared" si="0"/>
        <v>Yes</v>
      </c>
      <c r="M31" s="6"/>
      <c r="N31" s="6"/>
      <c r="O31" s="9" t="str">
        <f>IF(ISBLANK(M31), "", IF(ISBLANK(N31), "Yes", IF(N31 &lt; 'County Names to hide'!$C$2, "No", "Yes")))</f>
        <v/>
      </c>
      <c r="P31" s="6"/>
      <c r="Q31" s="6"/>
      <c r="R31" s="6"/>
      <c r="S31" s="6"/>
      <c r="T31" s="1"/>
      <c r="U31" s="48" t="str">
        <f>IF(Outcomes!M31="", "", DATEDIF(Outcomes!M31, 'County Names to hide'!$D$2, "m"))</f>
        <v/>
      </c>
      <c r="V31" s="9" t="str">
        <f>IF(ISBLANK(M31), "", IF(ISBLANK(N32), "No", IF(AND(N32 &gt;= 'County Names to hide'!$C$2, N32 &lt;= 'County Names to hide'!$D$2), "Yes", "No")))</f>
        <v/>
      </c>
      <c r="W31" s="1"/>
      <c r="X31" s="9" t="str">
        <f>IF(Outcomes!C31="", "", DATEDIF(Outcomes!C31, 'County Names to hide'!$D$2, "m"))</f>
        <v/>
      </c>
      <c r="Y31" s="1"/>
      <c r="Z31" s="1"/>
      <c r="AA31" s="1"/>
      <c r="AB31" s="1"/>
      <c r="AC31" s="1"/>
      <c r="AD31" s="1"/>
      <c r="AE31" s="1"/>
      <c r="AF31" s="1"/>
      <c r="AG31" s="1"/>
      <c r="AH31" s="84"/>
      <c r="AI31" s="84"/>
      <c r="AJ31" s="1"/>
      <c r="AK31" s="1"/>
    </row>
    <row r="32" spans="1:37" x14ac:dyDescent="0.35">
      <c r="A32" s="1"/>
      <c r="B32" s="1"/>
      <c r="C32" s="1"/>
      <c r="D32" s="1"/>
      <c r="E32" s="1"/>
      <c r="F32" s="1"/>
      <c r="G32" s="1"/>
      <c r="H32" s="1"/>
      <c r="I32" s="1"/>
      <c r="J32" s="1"/>
      <c r="K32" s="1"/>
      <c r="L32" t="str">
        <f t="shared" si="0"/>
        <v>Yes</v>
      </c>
      <c r="M32" s="6"/>
      <c r="N32" s="6"/>
      <c r="O32" s="9" t="str">
        <f>IF(ISBLANK(M32), "", IF(ISBLANK(N32), "Yes", IF(N32 &lt; 'County Names to hide'!$C$2, "No", "Yes")))</f>
        <v/>
      </c>
      <c r="P32" s="6"/>
      <c r="Q32" s="6"/>
      <c r="R32" s="6"/>
      <c r="S32" s="6"/>
      <c r="T32" s="1"/>
      <c r="U32" s="48" t="str">
        <f>IF(Outcomes!M32="", "", DATEDIF(Outcomes!M32, 'County Names to hide'!$D$2, "m"))</f>
        <v/>
      </c>
      <c r="V32" s="9" t="str">
        <f>IF(ISBLANK(M32), "", IF(ISBLANK(N33), "No", IF(AND(N33 &gt;= 'County Names to hide'!$C$2, N33 &lt;= 'County Names to hide'!$D$2), "Yes", "No")))</f>
        <v/>
      </c>
      <c r="W32" s="1"/>
      <c r="X32" s="9" t="str">
        <f>IF(Outcomes!C32="", "", DATEDIF(Outcomes!C32, 'County Names to hide'!$D$2, "m"))</f>
        <v/>
      </c>
      <c r="Y32" s="1"/>
      <c r="Z32" s="1"/>
      <c r="AA32" s="1"/>
      <c r="AB32" s="1"/>
      <c r="AC32" s="1"/>
      <c r="AD32" s="1"/>
      <c r="AE32" s="1"/>
      <c r="AF32" s="1"/>
      <c r="AG32" s="1"/>
      <c r="AH32" s="84"/>
      <c r="AI32" s="84"/>
      <c r="AJ32" s="1"/>
      <c r="AK32" s="1"/>
    </row>
    <row r="33" spans="1:37" x14ac:dyDescent="0.35">
      <c r="A33" s="1"/>
      <c r="B33" s="1"/>
      <c r="C33" s="1"/>
      <c r="D33" s="1"/>
      <c r="E33" s="1"/>
      <c r="F33" s="1"/>
      <c r="G33" s="1"/>
      <c r="H33" s="1"/>
      <c r="I33" s="1"/>
      <c r="J33" s="1"/>
      <c r="K33" s="1"/>
      <c r="L33" t="str">
        <f t="shared" si="0"/>
        <v>Yes</v>
      </c>
      <c r="M33" s="6"/>
      <c r="N33" s="6"/>
      <c r="O33" s="9" t="str">
        <f>IF(ISBLANK(M33), "", IF(ISBLANK(N33), "Yes", IF(N33 &lt; 'County Names to hide'!$C$2, "No", "Yes")))</f>
        <v/>
      </c>
      <c r="P33" s="6"/>
      <c r="Q33" s="6"/>
      <c r="R33" s="6"/>
      <c r="S33" s="6"/>
      <c r="T33" s="1"/>
      <c r="U33" s="48" t="str">
        <f>IF(Outcomes!M33="", "", DATEDIF(Outcomes!M33, 'County Names to hide'!$D$2, "m"))</f>
        <v/>
      </c>
      <c r="V33" s="9" t="str">
        <f>IF(ISBLANK(M33), "", IF(ISBLANK(N34), "No", IF(AND(N34 &gt;= 'County Names to hide'!$C$2, N34 &lt;= 'County Names to hide'!$D$2), "Yes", "No")))</f>
        <v/>
      </c>
      <c r="W33" s="1"/>
      <c r="X33" s="9" t="str">
        <f>IF(Outcomes!C33="", "", DATEDIF(Outcomes!C33, 'County Names to hide'!$D$2, "m"))</f>
        <v/>
      </c>
      <c r="Y33" s="1"/>
      <c r="Z33" s="1"/>
      <c r="AA33" s="1"/>
      <c r="AB33" s="1"/>
      <c r="AC33" s="1"/>
      <c r="AD33" s="1"/>
      <c r="AE33" s="1"/>
      <c r="AF33" s="1"/>
      <c r="AG33" s="1"/>
      <c r="AH33" s="84"/>
      <c r="AI33" s="84"/>
      <c r="AJ33" s="1"/>
      <c r="AK33" s="1"/>
    </row>
    <row r="34" spans="1:37" x14ac:dyDescent="0.35">
      <c r="A34" s="1"/>
      <c r="B34" s="1"/>
      <c r="C34" s="1"/>
      <c r="D34" s="1"/>
      <c r="E34" s="1"/>
      <c r="F34" s="1"/>
      <c r="G34" s="1"/>
      <c r="H34" s="1"/>
      <c r="I34" s="1"/>
      <c r="J34" s="1"/>
      <c r="K34" s="1"/>
      <c r="L34" t="str">
        <f t="shared" si="0"/>
        <v>Yes</v>
      </c>
      <c r="M34" s="6"/>
      <c r="N34" s="6"/>
      <c r="O34" s="9" t="str">
        <f>IF(ISBLANK(M34), "", IF(ISBLANK(N34), "Yes", IF(N34 &lt; 'County Names to hide'!$C$2, "No", "Yes")))</f>
        <v/>
      </c>
      <c r="P34" s="6"/>
      <c r="Q34" s="6"/>
      <c r="R34" s="6"/>
      <c r="S34" s="6"/>
      <c r="T34" s="1"/>
      <c r="U34" s="48" t="str">
        <f>IF(Outcomes!M34="", "", DATEDIF(Outcomes!M34, 'County Names to hide'!$D$2, "m"))</f>
        <v/>
      </c>
      <c r="V34" s="9" t="str">
        <f>IF(ISBLANK(M34), "", IF(ISBLANK(N35), "No", IF(AND(N35 &gt;= 'County Names to hide'!$C$2, N35 &lt;= 'County Names to hide'!$D$2), "Yes", "No")))</f>
        <v/>
      </c>
      <c r="W34" s="1"/>
      <c r="X34" s="9" t="str">
        <f>IF(Outcomes!C34="", "", DATEDIF(Outcomes!C34, 'County Names to hide'!$D$2, "m"))</f>
        <v/>
      </c>
      <c r="Y34" s="1"/>
      <c r="Z34" s="1"/>
      <c r="AA34" s="1"/>
      <c r="AB34" s="1"/>
      <c r="AC34" s="1"/>
      <c r="AD34" s="1"/>
      <c r="AE34" s="1"/>
      <c r="AF34" s="1"/>
      <c r="AG34" s="1"/>
      <c r="AH34" s="84"/>
      <c r="AI34" s="84"/>
      <c r="AJ34" s="1"/>
      <c r="AK34" s="1"/>
    </row>
    <row r="35" spans="1:37" x14ac:dyDescent="0.35">
      <c r="A35" s="1"/>
      <c r="B35" s="1"/>
      <c r="C35" s="1"/>
      <c r="D35" s="1"/>
      <c r="E35" s="1"/>
      <c r="F35" s="1"/>
      <c r="G35" s="1"/>
      <c r="H35" s="1"/>
      <c r="I35" s="1"/>
      <c r="J35" s="1"/>
      <c r="K35" s="1"/>
      <c r="L35" t="str">
        <f t="shared" si="0"/>
        <v>Yes</v>
      </c>
      <c r="M35" s="6"/>
      <c r="N35" s="6"/>
      <c r="O35" s="9" t="str">
        <f>IF(ISBLANK(M35), "", IF(ISBLANK(N35), "Yes", IF(N35 &lt; 'County Names to hide'!$C$2, "No", "Yes")))</f>
        <v/>
      </c>
      <c r="P35" s="6"/>
      <c r="Q35" s="6"/>
      <c r="R35" s="6"/>
      <c r="S35" s="6"/>
      <c r="T35" s="1"/>
      <c r="U35" s="48" t="str">
        <f>IF(Outcomes!M35="", "", DATEDIF(Outcomes!M35, 'County Names to hide'!$D$2, "m"))</f>
        <v/>
      </c>
      <c r="V35" s="9" t="str">
        <f>IF(ISBLANK(M35), "", IF(ISBLANK(N36), "No", IF(AND(N36 &gt;= 'County Names to hide'!$C$2, N36 &lt;= 'County Names to hide'!$D$2), "Yes", "No")))</f>
        <v/>
      </c>
      <c r="W35" s="1"/>
      <c r="X35" s="9" t="str">
        <f>IF(Outcomes!C35="", "", DATEDIF(Outcomes!C35, 'County Names to hide'!$D$2, "m"))</f>
        <v/>
      </c>
      <c r="Y35" s="1"/>
      <c r="Z35" s="1"/>
      <c r="AA35" s="1"/>
      <c r="AB35" s="1"/>
      <c r="AC35" s="1"/>
      <c r="AD35" s="1"/>
      <c r="AE35" s="1"/>
      <c r="AF35" s="1"/>
      <c r="AG35" s="1"/>
      <c r="AH35" s="84"/>
      <c r="AI35" s="84"/>
      <c r="AJ35" s="1"/>
      <c r="AK35" s="1"/>
    </row>
    <row r="36" spans="1:37" x14ac:dyDescent="0.35">
      <c r="A36" s="1"/>
      <c r="B36" s="1"/>
      <c r="C36" s="1"/>
      <c r="D36" s="1"/>
      <c r="E36" s="1"/>
      <c r="F36" s="1"/>
      <c r="G36" s="1"/>
      <c r="H36" s="1"/>
      <c r="I36" s="1"/>
      <c r="J36" s="1"/>
      <c r="K36" s="1"/>
      <c r="L36" t="str">
        <f t="shared" si="0"/>
        <v>Yes</v>
      </c>
      <c r="M36" s="6"/>
      <c r="N36" s="6"/>
      <c r="O36" s="9" t="str">
        <f>IF(ISBLANK(M36), "", IF(ISBLANK(N36), "Yes", IF(N36 &lt; 'County Names to hide'!$C$2, "No", "Yes")))</f>
        <v/>
      </c>
      <c r="P36" s="6"/>
      <c r="Q36" s="6"/>
      <c r="R36" s="6"/>
      <c r="S36" s="6"/>
      <c r="T36" s="1"/>
      <c r="U36" s="48" t="str">
        <f>IF(Outcomes!M36="", "", DATEDIF(Outcomes!M36, 'County Names to hide'!$D$2, "m"))</f>
        <v/>
      </c>
      <c r="V36" s="9" t="str">
        <f>IF(ISBLANK(M36), "", IF(ISBLANK(N37), "No", IF(AND(N37 &gt;= 'County Names to hide'!$C$2, N37 &lt;= 'County Names to hide'!$D$2), "Yes", "No")))</f>
        <v/>
      </c>
      <c r="W36" s="1"/>
      <c r="X36" s="9" t="str">
        <f>IF(Outcomes!C36="", "", DATEDIF(Outcomes!C36, 'County Names to hide'!$D$2, "m"))</f>
        <v/>
      </c>
      <c r="Y36" s="1"/>
      <c r="Z36" s="1"/>
      <c r="AA36" s="1"/>
      <c r="AB36" s="1"/>
      <c r="AC36" s="1"/>
      <c r="AD36" s="1"/>
      <c r="AE36" s="1"/>
      <c r="AF36" s="1"/>
      <c r="AG36" s="1"/>
      <c r="AH36" s="84"/>
      <c r="AI36" s="84"/>
      <c r="AJ36" s="1"/>
      <c r="AK36" s="1"/>
    </row>
    <row r="37" spans="1:37" x14ac:dyDescent="0.35">
      <c r="A37" s="1"/>
      <c r="B37" s="1"/>
      <c r="C37" s="1"/>
      <c r="D37" s="1"/>
      <c r="E37" s="1"/>
      <c r="F37" s="1"/>
      <c r="G37" s="1"/>
      <c r="H37" s="1"/>
      <c r="I37" s="1"/>
      <c r="J37" s="1"/>
      <c r="K37" s="1"/>
      <c r="L37" t="str">
        <f t="shared" si="0"/>
        <v>Yes</v>
      </c>
      <c r="M37" s="6"/>
      <c r="N37" s="6"/>
      <c r="O37" s="9" t="str">
        <f>IF(ISBLANK(M37), "", IF(ISBLANK(N37), "Yes", IF(N37 &lt; 'County Names to hide'!$C$2, "No", "Yes")))</f>
        <v/>
      </c>
      <c r="P37" s="6"/>
      <c r="Q37" s="6"/>
      <c r="R37" s="6"/>
      <c r="S37" s="6"/>
      <c r="T37" s="1"/>
      <c r="U37" s="48" t="str">
        <f>IF(Outcomes!M37="", "", DATEDIF(Outcomes!M37, 'County Names to hide'!$D$2, "m"))</f>
        <v/>
      </c>
      <c r="V37" s="9" t="str">
        <f>IF(ISBLANK(M37), "", IF(ISBLANK(N38), "No", IF(AND(N38 &gt;= 'County Names to hide'!$C$2, N38 &lt;= 'County Names to hide'!$D$2), "Yes", "No")))</f>
        <v/>
      </c>
      <c r="W37" s="1"/>
      <c r="X37" s="9" t="str">
        <f>IF(Outcomes!C37="", "", DATEDIF(Outcomes!C37, 'County Names to hide'!$D$2, "m"))</f>
        <v/>
      </c>
      <c r="Y37" s="1"/>
      <c r="Z37" s="1"/>
      <c r="AA37" s="1"/>
      <c r="AB37" s="1"/>
      <c r="AC37" s="1"/>
      <c r="AD37" s="1"/>
      <c r="AE37" s="1"/>
      <c r="AF37" s="1"/>
      <c r="AG37" s="1"/>
      <c r="AH37" s="84"/>
      <c r="AI37" s="84"/>
      <c r="AJ37" s="1"/>
      <c r="AK37" s="1"/>
    </row>
    <row r="38" spans="1:37" x14ac:dyDescent="0.35">
      <c r="A38" s="1"/>
      <c r="B38" s="1"/>
      <c r="C38" s="1"/>
      <c r="D38" s="1"/>
      <c r="E38" s="1"/>
      <c r="F38" s="1"/>
      <c r="G38" s="1"/>
      <c r="H38" s="1"/>
      <c r="I38" s="1"/>
      <c r="J38" s="1"/>
      <c r="K38" s="1"/>
      <c r="L38" t="str">
        <f t="shared" si="0"/>
        <v>Yes</v>
      </c>
      <c r="M38" s="6"/>
      <c r="N38" s="6"/>
      <c r="O38" s="9" t="str">
        <f>IF(ISBLANK(M38), "", IF(ISBLANK(N38), "Yes", IF(N38 &lt; 'County Names to hide'!$C$2, "No", "Yes")))</f>
        <v/>
      </c>
      <c r="P38" s="6"/>
      <c r="Q38" s="6"/>
      <c r="R38" s="6"/>
      <c r="S38" s="6"/>
      <c r="T38" s="1"/>
      <c r="U38" s="48" t="str">
        <f>IF(Outcomes!M38="", "", DATEDIF(Outcomes!M38, 'County Names to hide'!$D$2, "m"))</f>
        <v/>
      </c>
      <c r="V38" s="9" t="str">
        <f>IF(ISBLANK(M38), "", IF(ISBLANK(N39), "No", IF(AND(N39 &gt;= 'County Names to hide'!$C$2, N39 &lt;= 'County Names to hide'!$D$2), "Yes", "No")))</f>
        <v/>
      </c>
      <c r="W38" s="1"/>
      <c r="X38" s="9" t="str">
        <f>IF(Outcomes!C38="", "", DATEDIF(Outcomes!C38, 'County Names to hide'!$D$2, "m"))</f>
        <v/>
      </c>
      <c r="Y38" s="1"/>
      <c r="Z38" s="1"/>
      <c r="AA38" s="1"/>
      <c r="AB38" s="1"/>
      <c r="AC38" s="1"/>
      <c r="AD38" s="1"/>
      <c r="AE38" s="1"/>
      <c r="AF38" s="1"/>
      <c r="AG38" s="1"/>
      <c r="AH38" s="84"/>
      <c r="AI38" s="84"/>
      <c r="AJ38" s="1"/>
      <c r="AK38" s="1"/>
    </row>
    <row r="39" spans="1:37" x14ac:dyDescent="0.35">
      <c r="A39" s="1"/>
      <c r="B39" s="1"/>
      <c r="C39" s="1"/>
      <c r="D39" s="1"/>
      <c r="E39" s="1"/>
      <c r="F39" s="1"/>
      <c r="G39" s="1"/>
      <c r="H39" s="1"/>
      <c r="I39" s="1"/>
      <c r="J39" s="1"/>
      <c r="K39" s="1"/>
      <c r="L39" t="str">
        <f t="shared" si="0"/>
        <v>Yes</v>
      </c>
      <c r="M39" s="6"/>
      <c r="N39" s="6"/>
      <c r="O39" s="9" t="str">
        <f>IF(ISBLANK(M39), "", IF(ISBLANK(N39), "Yes", IF(N39 &lt; 'County Names to hide'!$C$2, "No", "Yes")))</f>
        <v/>
      </c>
      <c r="P39" s="6"/>
      <c r="Q39" s="6"/>
      <c r="R39" s="6"/>
      <c r="S39" s="6"/>
      <c r="T39" s="1"/>
      <c r="U39" s="48" t="str">
        <f>IF(Outcomes!M39="", "", DATEDIF(Outcomes!M39, 'County Names to hide'!$D$2, "m"))</f>
        <v/>
      </c>
      <c r="V39" s="9" t="str">
        <f>IF(ISBLANK(M39), "", IF(ISBLANK(N40), "No", IF(AND(N40 &gt;= 'County Names to hide'!$C$2, N40 &lt;= 'County Names to hide'!$D$2), "Yes", "No")))</f>
        <v/>
      </c>
      <c r="W39" s="1"/>
      <c r="X39" s="9" t="str">
        <f>IF(Outcomes!C39="", "", DATEDIF(Outcomes!C39, 'County Names to hide'!$D$2, "m"))</f>
        <v/>
      </c>
      <c r="Y39" s="1"/>
      <c r="Z39" s="1"/>
      <c r="AA39" s="1"/>
      <c r="AB39" s="1"/>
      <c r="AC39" s="1"/>
      <c r="AD39" s="1"/>
      <c r="AE39" s="1"/>
      <c r="AF39" s="1"/>
      <c r="AG39" s="1"/>
      <c r="AH39" s="84"/>
      <c r="AI39" s="84"/>
      <c r="AJ39" s="1"/>
      <c r="AK39" s="1"/>
    </row>
    <row r="40" spans="1:37" x14ac:dyDescent="0.35">
      <c r="A40" s="1"/>
      <c r="B40" s="1"/>
      <c r="C40" s="1"/>
      <c r="D40" s="1"/>
      <c r="E40" s="1"/>
      <c r="F40" s="1"/>
      <c r="G40" s="1"/>
      <c r="H40" s="1"/>
      <c r="I40" s="1"/>
      <c r="J40" s="1"/>
      <c r="K40" s="1"/>
      <c r="L40" t="str">
        <f t="shared" si="0"/>
        <v>Yes</v>
      </c>
      <c r="M40" s="6"/>
      <c r="N40" s="6"/>
      <c r="O40" s="9" t="str">
        <f>IF(ISBLANK(M40), "", IF(ISBLANK(N40), "Yes", IF(N40 &lt; 'County Names to hide'!$C$2, "No", "Yes")))</f>
        <v/>
      </c>
      <c r="P40" s="6"/>
      <c r="Q40" s="6"/>
      <c r="R40" s="6"/>
      <c r="S40" s="6"/>
      <c r="T40" s="1"/>
      <c r="U40" s="48" t="str">
        <f>IF(Outcomes!M40="", "", DATEDIF(Outcomes!M40, 'County Names to hide'!$D$2, "m"))</f>
        <v/>
      </c>
      <c r="V40" s="9" t="str">
        <f>IF(ISBLANK(M40), "", IF(ISBLANK(N41), "No", IF(AND(N41 &gt;= 'County Names to hide'!$C$2, N41 &lt;= 'County Names to hide'!$D$2), "Yes", "No")))</f>
        <v/>
      </c>
      <c r="W40" s="1"/>
      <c r="X40" s="9" t="str">
        <f>IF(Outcomes!C40="", "", DATEDIF(Outcomes!C40, 'County Names to hide'!$D$2, "m"))</f>
        <v/>
      </c>
      <c r="Y40" s="1"/>
      <c r="Z40" s="1"/>
      <c r="AA40" s="1"/>
      <c r="AB40" s="1"/>
      <c r="AC40" s="1"/>
      <c r="AD40" s="1"/>
      <c r="AE40" s="1"/>
      <c r="AF40" s="1"/>
      <c r="AG40" s="1"/>
      <c r="AH40" s="84"/>
      <c r="AI40" s="84"/>
      <c r="AJ40" s="1"/>
      <c r="AK40" s="1"/>
    </row>
    <row r="41" spans="1:37" x14ac:dyDescent="0.35">
      <c r="A41" s="1"/>
      <c r="B41" s="1"/>
      <c r="C41" s="1"/>
      <c r="D41" s="1"/>
      <c r="E41" s="1"/>
      <c r="F41" s="1"/>
      <c r="G41" s="1"/>
      <c r="H41" s="1"/>
      <c r="I41" s="1"/>
      <c r="J41" s="1"/>
      <c r="K41" s="1"/>
      <c r="L41" t="str">
        <f t="shared" si="0"/>
        <v>Yes</v>
      </c>
      <c r="M41" s="6"/>
      <c r="N41" s="6"/>
      <c r="O41" s="9" t="str">
        <f>IF(ISBLANK(M41), "", IF(ISBLANK(N41), "Yes", IF(N41 &lt; 'County Names to hide'!$C$2, "No", "Yes")))</f>
        <v/>
      </c>
      <c r="P41" s="6"/>
      <c r="Q41" s="6"/>
      <c r="R41" s="6"/>
      <c r="S41" s="6"/>
      <c r="T41" s="1"/>
      <c r="U41" s="48" t="str">
        <f>IF(Outcomes!M41="", "", DATEDIF(Outcomes!M41, 'County Names to hide'!$D$2, "m"))</f>
        <v/>
      </c>
      <c r="V41" s="9" t="str">
        <f>IF(ISBLANK(M41), "", IF(ISBLANK(N42), "No", IF(AND(N42 &gt;= 'County Names to hide'!$C$2, N42 &lt;= 'County Names to hide'!$D$2), "Yes", "No")))</f>
        <v/>
      </c>
      <c r="W41" s="1"/>
      <c r="X41" s="9" t="str">
        <f>IF(Outcomes!C41="", "", DATEDIF(Outcomes!C41, 'County Names to hide'!$D$2, "m"))</f>
        <v/>
      </c>
      <c r="Y41" s="1"/>
      <c r="Z41" s="1"/>
      <c r="AA41" s="1"/>
      <c r="AB41" s="1"/>
      <c r="AC41" s="1"/>
      <c r="AD41" s="1"/>
      <c r="AE41" s="1"/>
      <c r="AF41" s="1"/>
      <c r="AG41" s="1"/>
      <c r="AH41" s="84"/>
      <c r="AI41" s="84"/>
      <c r="AJ41" s="1"/>
      <c r="AK41" s="1"/>
    </row>
    <row r="42" spans="1:37" x14ac:dyDescent="0.35">
      <c r="A42" s="1"/>
      <c r="B42" s="1"/>
      <c r="C42" s="1"/>
      <c r="D42" s="1"/>
      <c r="E42" s="1"/>
      <c r="F42" s="1"/>
      <c r="G42" s="1"/>
      <c r="H42" s="1"/>
      <c r="I42" s="1"/>
      <c r="J42" s="1"/>
      <c r="K42" s="1"/>
      <c r="L42" t="str">
        <f t="shared" si="0"/>
        <v>Yes</v>
      </c>
      <c r="M42" s="6"/>
      <c r="N42" s="6"/>
      <c r="O42" s="9" t="str">
        <f>IF(ISBLANK(M42), "", IF(ISBLANK(N42), "Yes", IF(N42 &lt; 'County Names to hide'!$C$2, "No", "Yes")))</f>
        <v/>
      </c>
      <c r="P42" s="6"/>
      <c r="Q42" s="6"/>
      <c r="R42" s="6"/>
      <c r="S42" s="6"/>
      <c r="T42" s="1"/>
      <c r="U42" s="48" t="str">
        <f>IF(Outcomes!M42="", "", DATEDIF(Outcomes!M42, 'County Names to hide'!$D$2, "m"))</f>
        <v/>
      </c>
      <c r="V42" s="9" t="str">
        <f>IF(ISBLANK(M42), "", IF(ISBLANK(N43), "No", IF(AND(N43 &gt;= 'County Names to hide'!$C$2, N43 &lt;= 'County Names to hide'!$D$2), "Yes", "No")))</f>
        <v/>
      </c>
      <c r="W42" s="1"/>
      <c r="X42" s="9" t="str">
        <f>IF(Outcomes!C42="", "", DATEDIF(Outcomes!C42, 'County Names to hide'!$D$2, "m"))</f>
        <v/>
      </c>
      <c r="Y42" s="1"/>
      <c r="Z42" s="1"/>
      <c r="AA42" s="1"/>
      <c r="AB42" s="1"/>
      <c r="AC42" s="1"/>
      <c r="AD42" s="1"/>
      <c r="AE42" s="1"/>
      <c r="AF42" s="1"/>
      <c r="AG42" s="1"/>
      <c r="AH42" s="84"/>
      <c r="AI42" s="84"/>
      <c r="AJ42" s="1"/>
      <c r="AK42" s="1"/>
    </row>
    <row r="43" spans="1:37" x14ac:dyDescent="0.35">
      <c r="A43" s="1"/>
      <c r="B43" s="1"/>
      <c r="C43" s="1"/>
      <c r="D43" s="1"/>
      <c r="E43" s="1"/>
      <c r="F43" s="1"/>
      <c r="G43" s="1"/>
      <c r="H43" s="1"/>
      <c r="I43" s="1"/>
      <c r="J43" s="1"/>
      <c r="K43" s="1"/>
      <c r="L43" t="str">
        <f t="shared" si="0"/>
        <v>Yes</v>
      </c>
      <c r="M43" s="6"/>
      <c r="N43" s="6"/>
      <c r="O43" s="9" t="str">
        <f>IF(ISBLANK(M43), "", IF(ISBLANK(N43), "Yes", IF(N43 &lt; 'County Names to hide'!$C$2, "No", "Yes")))</f>
        <v/>
      </c>
      <c r="P43" s="6"/>
      <c r="Q43" s="6"/>
      <c r="R43" s="6"/>
      <c r="S43" s="6"/>
      <c r="T43" s="1"/>
      <c r="U43" s="48" t="str">
        <f>IF(Outcomes!M43="", "", DATEDIF(Outcomes!M43, 'County Names to hide'!$D$2, "m"))</f>
        <v/>
      </c>
      <c r="V43" s="9" t="str">
        <f>IF(ISBLANK(M43), "", IF(ISBLANK(N44), "No", IF(AND(N44 &gt;= 'County Names to hide'!$C$2, N44 &lt;= 'County Names to hide'!$D$2), "Yes", "No")))</f>
        <v/>
      </c>
      <c r="W43" s="1"/>
      <c r="X43" s="9" t="str">
        <f>IF(Outcomes!C43="", "", DATEDIF(Outcomes!C43, 'County Names to hide'!$D$2, "m"))</f>
        <v/>
      </c>
      <c r="Y43" s="1"/>
      <c r="Z43" s="1"/>
      <c r="AA43" s="1"/>
      <c r="AB43" s="1"/>
      <c r="AC43" s="1"/>
      <c r="AD43" s="1"/>
      <c r="AE43" s="1"/>
      <c r="AF43" s="1"/>
      <c r="AG43" s="1"/>
      <c r="AH43" s="84"/>
      <c r="AI43" s="84"/>
      <c r="AJ43" s="1"/>
      <c r="AK43" s="1"/>
    </row>
    <row r="44" spans="1:37" x14ac:dyDescent="0.35">
      <c r="A44" s="1"/>
      <c r="B44" s="1"/>
      <c r="C44" s="1"/>
      <c r="D44" s="1"/>
      <c r="E44" s="1"/>
      <c r="F44" s="1"/>
      <c r="G44" s="1"/>
      <c r="H44" s="1"/>
      <c r="I44" s="1"/>
      <c r="J44" s="1"/>
      <c r="K44" s="1"/>
      <c r="L44" t="str">
        <f t="shared" si="0"/>
        <v>Yes</v>
      </c>
      <c r="M44" s="6"/>
      <c r="N44" s="6"/>
      <c r="O44" s="9" t="str">
        <f>IF(ISBLANK(M44), "", IF(ISBLANK(N44), "Yes", IF(N44 &lt; 'County Names to hide'!$C$2, "No", "Yes")))</f>
        <v/>
      </c>
      <c r="P44" s="6"/>
      <c r="Q44" s="6"/>
      <c r="R44" s="6"/>
      <c r="S44" s="6"/>
      <c r="T44" s="1"/>
      <c r="U44" s="48" t="str">
        <f>IF(Outcomes!M44="", "", DATEDIF(Outcomes!M44, 'County Names to hide'!$D$2, "m"))</f>
        <v/>
      </c>
      <c r="V44" s="9" t="str">
        <f>IF(ISBLANK(M44), "", IF(ISBLANK(N45), "No", IF(AND(N45 &gt;= 'County Names to hide'!$C$2, N45 &lt;= 'County Names to hide'!$D$2), "Yes", "No")))</f>
        <v/>
      </c>
      <c r="W44" s="1"/>
      <c r="X44" s="9" t="str">
        <f>IF(Outcomes!C44="", "", DATEDIF(Outcomes!C44, 'County Names to hide'!$D$2, "m"))</f>
        <v/>
      </c>
      <c r="Y44" s="1"/>
      <c r="Z44" s="1"/>
      <c r="AA44" s="1"/>
      <c r="AB44" s="1"/>
      <c r="AC44" s="1"/>
      <c r="AD44" s="1"/>
      <c r="AE44" s="1"/>
      <c r="AF44" s="1"/>
      <c r="AG44" s="1"/>
      <c r="AH44" s="84"/>
      <c r="AI44" s="84"/>
      <c r="AJ44" s="1"/>
      <c r="AK44" s="1"/>
    </row>
    <row r="45" spans="1:37" x14ac:dyDescent="0.35">
      <c r="A45" s="1"/>
      <c r="B45" s="1"/>
      <c r="C45" s="1"/>
      <c r="D45" s="1"/>
      <c r="E45" s="1"/>
      <c r="F45" s="1"/>
      <c r="G45" s="1"/>
      <c r="H45" s="1"/>
      <c r="I45" s="1"/>
      <c r="J45" s="1"/>
      <c r="K45" s="1"/>
      <c r="L45" t="str">
        <f t="shared" si="0"/>
        <v>Yes</v>
      </c>
      <c r="M45" s="6"/>
      <c r="N45" s="6"/>
      <c r="O45" s="9" t="str">
        <f>IF(ISBLANK(M45), "", IF(ISBLANK(N45), "Yes", IF(N45 &lt; 'County Names to hide'!$C$2, "No", "Yes")))</f>
        <v/>
      </c>
      <c r="P45" s="6"/>
      <c r="Q45" s="6"/>
      <c r="R45" s="6"/>
      <c r="S45" s="6"/>
      <c r="T45" s="1"/>
      <c r="U45" s="48" t="str">
        <f>IF(Outcomes!M45="", "", DATEDIF(Outcomes!M45, 'County Names to hide'!$D$2, "m"))</f>
        <v/>
      </c>
      <c r="V45" s="9" t="str">
        <f>IF(ISBLANK(M45), "", IF(ISBLANK(N46), "No", IF(AND(N46 &gt;= 'County Names to hide'!$C$2, N46 &lt;= 'County Names to hide'!$D$2), "Yes", "No")))</f>
        <v/>
      </c>
      <c r="W45" s="1"/>
      <c r="X45" s="9" t="str">
        <f>IF(Outcomes!C45="", "", DATEDIF(Outcomes!C45, 'County Names to hide'!$D$2, "m"))</f>
        <v/>
      </c>
      <c r="Y45" s="1"/>
      <c r="Z45" s="1"/>
      <c r="AA45" s="1"/>
      <c r="AB45" s="1"/>
      <c r="AC45" s="1"/>
      <c r="AD45" s="1"/>
      <c r="AE45" s="1"/>
      <c r="AF45" s="1"/>
      <c r="AG45" s="1"/>
      <c r="AH45" s="84"/>
      <c r="AI45" s="84"/>
      <c r="AJ45" s="1"/>
      <c r="AK45" s="1"/>
    </row>
    <row r="46" spans="1:37" x14ac:dyDescent="0.35">
      <c r="A46" s="1"/>
      <c r="B46" s="1"/>
      <c r="C46" s="1"/>
      <c r="D46" s="1"/>
      <c r="E46" s="1"/>
      <c r="F46" s="1"/>
      <c r="G46" s="1"/>
      <c r="H46" s="1"/>
      <c r="I46" s="1"/>
      <c r="J46" s="1"/>
      <c r="K46" s="1"/>
      <c r="L46" t="str">
        <f t="shared" si="0"/>
        <v>Yes</v>
      </c>
      <c r="M46" s="6"/>
      <c r="N46" s="6"/>
      <c r="O46" s="9" t="str">
        <f>IF(ISBLANK(M46), "", IF(ISBLANK(N46), "Yes", IF(N46 &lt; 'County Names to hide'!$C$2, "No", "Yes")))</f>
        <v/>
      </c>
      <c r="P46" s="6"/>
      <c r="Q46" s="6"/>
      <c r="R46" s="6"/>
      <c r="S46" s="6"/>
      <c r="T46" s="1"/>
      <c r="U46" s="48" t="str">
        <f>IF(Outcomes!M46="", "", DATEDIF(Outcomes!M46, 'County Names to hide'!$D$2, "m"))</f>
        <v/>
      </c>
      <c r="V46" s="9" t="str">
        <f>IF(ISBLANK(M46), "", IF(ISBLANK(N47), "No", IF(AND(N47 &gt;= 'County Names to hide'!$C$2, N47 &lt;= 'County Names to hide'!$D$2), "Yes", "No")))</f>
        <v/>
      </c>
      <c r="W46" s="1"/>
      <c r="X46" s="9" t="str">
        <f>IF(Outcomes!C46="", "", DATEDIF(Outcomes!C46, 'County Names to hide'!$D$2, "m"))</f>
        <v/>
      </c>
      <c r="Y46" s="1"/>
      <c r="Z46" s="1"/>
      <c r="AA46" s="1"/>
      <c r="AB46" s="1"/>
      <c r="AC46" s="1"/>
      <c r="AD46" s="1"/>
      <c r="AE46" s="1"/>
      <c r="AF46" s="1"/>
      <c r="AG46" s="1"/>
      <c r="AH46" s="84"/>
      <c r="AI46" s="84"/>
      <c r="AJ46" s="1"/>
      <c r="AK46" s="1"/>
    </row>
    <row r="47" spans="1:37" x14ac:dyDescent="0.35">
      <c r="A47" s="1"/>
      <c r="B47" s="1"/>
      <c r="C47" s="1"/>
      <c r="D47" s="1"/>
      <c r="E47" s="1"/>
      <c r="F47" s="1"/>
      <c r="G47" s="1"/>
      <c r="H47" s="1"/>
      <c r="I47" s="1"/>
      <c r="J47" s="1"/>
      <c r="K47" s="1"/>
      <c r="L47" t="str">
        <f t="shared" si="0"/>
        <v>Yes</v>
      </c>
      <c r="M47" s="6"/>
      <c r="N47" s="6"/>
      <c r="O47" s="9" t="str">
        <f>IF(ISBLANK(M47), "", IF(ISBLANK(N47), "Yes", IF(N47 &lt; 'County Names to hide'!$C$2, "No", "Yes")))</f>
        <v/>
      </c>
      <c r="P47" s="6"/>
      <c r="Q47" s="6"/>
      <c r="R47" s="6"/>
      <c r="S47" s="6"/>
      <c r="T47" s="1"/>
      <c r="U47" s="48" t="str">
        <f>IF(Outcomes!M47="", "", DATEDIF(Outcomes!M47, 'County Names to hide'!$D$2, "m"))</f>
        <v/>
      </c>
      <c r="V47" s="9" t="str">
        <f>IF(ISBLANK(M47), "", IF(ISBLANK(N48), "No", IF(AND(N48 &gt;= 'County Names to hide'!$C$2, N48 &lt;= 'County Names to hide'!$D$2), "Yes", "No")))</f>
        <v/>
      </c>
      <c r="W47" s="1"/>
      <c r="X47" s="9" t="str">
        <f>IF(Outcomes!C47="", "", DATEDIF(Outcomes!C47, 'County Names to hide'!$D$2, "m"))</f>
        <v/>
      </c>
      <c r="Y47" s="1"/>
      <c r="Z47" s="1"/>
      <c r="AA47" s="1"/>
      <c r="AB47" s="1"/>
      <c r="AC47" s="1"/>
      <c r="AD47" s="1"/>
      <c r="AE47" s="1"/>
      <c r="AF47" s="1"/>
      <c r="AG47" s="1"/>
      <c r="AH47" s="84"/>
      <c r="AI47" s="84"/>
      <c r="AJ47" s="1"/>
      <c r="AK47" s="1"/>
    </row>
    <row r="48" spans="1:37" x14ac:dyDescent="0.35">
      <c r="A48" s="1"/>
      <c r="B48" s="1"/>
      <c r="C48" s="1"/>
      <c r="D48" s="1"/>
      <c r="E48" s="1"/>
      <c r="F48" s="1"/>
      <c r="G48" s="1"/>
      <c r="H48" s="1"/>
      <c r="I48" s="1"/>
      <c r="J48" s="1"/>
      <c r="K48" s="1"/>
      <c r="L48" t="str">
        <f t="shared" si="0"/>
        <v>Yes</v>
      </c>
      <c r="M48" s="6"/>
      <c r="N48" s="6"/>
      <c r="O48" s="9" t="str">
        <f>IF(ISBLANK(M48), "", IF(ISBLANK(N48), "Yes", IF(N48 &lt; 'County Names to hide'!$C$2, "No", "Yes")))</f>
        <v/>
      </c>
      <c r="P48" s="6"/>
      <c r="Q48" s="6"/>
      <c r="R48" s="6"/>
      <c r="S48" s="6"/>
      <c r="T48" s="1"/>
      <c r="U48" s="48" t="str">
        <f>IF(Outcomes!M48="", "", DATEDIF(Outcomes!M48, 'County Names to hide'!$D$2, "m"))</f>
        <v/>
      </c>
      <c r="V48" s="9" t="str">
        <f>IF(ISBLANK(M48), "", IF(ISBLANK(N49), "No", IF(AND(N49 &gt;= 'County Names to hide'!$C$2, N49 &lt;= 'County Names to hide'!$D$2), "Yes", "No")))</f>
        <v/>
      </c>
      <c r="W48" s="1"/>
      <c r="X48" s="9" t="str">
        <f>IF(Outcomes!C48="", "", DATEDIF(Outcomes!C48, 'County Names to hide'!$D$2, "m"))</f>
        <v/>
      </c>
      <c r="Y48" s="1"/>
      <c r="Z48" s="1"/>
      <c r="AA48" s="1"/>
      <c r="AB48" s="1"/>
      <c r="AC48" s="1"/>
      <c r="AD48" s="1"/>
      <c r="AE48" s="1"/>
      <c r="AF48" s="1"/>
      <c r="AG48" s="1"/>
      <c r="AH48" s="84"/>
      <c r="AI48" s="84"/>
      <c r="AJ48" s="1"/>
      <c r="AK48" s="1"/>
    </row>
    <row r="49" spans="1:37" x14ac:dyDescent="0.35">
      <c r="A49" s="1"/>
      <c r="B49" s="1"/>
      <c r="C49" s="1"/>
      <c r="D49" s="1"/>
      <c r="E49" s="1"/>
      <c r="F49" s="1"/>
      <c r="G49" s="1"/>
      <c r="H49" s="1"/>
      <c r="I49" s="1"/>
      <c r="J49" s="1"/>
      <c r="K49" s="1"/>
      <c r="L49" t="str">
        <f t="shared" si="0"/>
        <v>Yes</v>
      </c>
      <c r="M49" s="6"/>
      <c r="N49" s="6"/>
      <c r="O49" s="9" t="str">
        <f>IF(ISBLANK(M49), "", IF(ISBLANK(N49), "Yes", IF(N49 &lt; 'County Names to hide'!$C$2, "No", "Yes")))</f>
        <v/>
      </c>
      <c r="P49" s="6"/>
      <c r="Q49" s="6"/>
      <c r="R49" s="6"/>
      <c r="S49" s="6"/>
      <c r="T49" s="1"/>
      <c r="U49" s="48" t="str">
        <f>IF(Outcomes!M49="", "", DATEDIF(Outcomes!M49, 'County Names to hide'!$D$2, "m"))</f>
        <v/>
      </c>
      <c r="V49" s="9" t="str">
        <f>IF(ISBLANK(M49), "", IF(ISBLANK(N50), "No", IF(AND(N50 &gt;= 'County Names to hide'!$C$2, N50 &lt;= 'County Names to hide'!$D$2), "Yes", "No")))</f>
        <v/>
      </c>
      <c r="W49" s="1"/>
      <c r="X49" s="9" t="str">
        <f>IF(Outcomes!C49="", "", DATEDIF(Outcomes!C49, 'County Names to hide'!$D$2, "m"))</f>
        <v/>
      </c>
      <c r="Y49" s="1"/>
      <c r="Z49" s="1"/>
      <c r="AA49" s="1"/>
      <c r="AB49" s="1"/>
      <c r="AC49" s="1"/>
      <c r="AD49" s="1"/>
      <c r="AE49" s="1"/>
      <c r="AF49" s="1"/>
      <c r="AG49" s="1"/>
      <c r="AH49" s="84"/>
      <c r="AI49" s="84"/>
      <c r="AJ49" s="1"/>
      <c r="AK49" s="1"/>
    </row>
    <row r="50" spans="1:37" x14ac:dyDescent="0.35">
      <c r="A50" s="1"/>
      <c r="B50" s="1"/>
      <c r="C50" s="1"/>
      <c r="D50" s="1"/>
      <c r="E50" s="1"/>
      <c r="F50" s="1"/>
      <c r="G50" s="1"/>
      <c r="H50" s="1"/>
      <c r="I50" s="1"/>
      <c r="J50" s="1"/>
      <c r="K50" s="1"/>
      <c r="L50" t="str">
        <f t="shared" si="0"/>
        <v>Yes</v>
      </c>
      <c r="M50" s="6"/>
      <c r="N50" s="6"/>
      <c r="O50" s="9" t="str">
        <f>IF(ISBLANK(M50), "", IF(ISBLANK(N50), "Yes", IF(N50 &lt; 'County Names to hide'!$C$2, "No", "Yes")))</f>
        <v/>
      </c>
      <c r="P50" s="6"/>
      <c r="Q50" s="6"/>
      <c r="R50" s="6"/>
      <c r="S50" s="6"/>
      <c r="T50" s="1"/>
      <c r="U50" s="48" t="str">
        <f>IF(Outcomes!M50="", "", DATEDIF(Outcomes!M50, 'County Names to hide'!$D$2, "m"))</f>
        <v/>
      </c>
      <c r="V50" s="9" t="str">
        <f>IF(ISBLANK(M50), "", IF(ISBLANK(N51), "No", IF(AND(N51 &gt;= 'County Names to hide'!$C$2, N51 &lt;= 'County Names to hide'!$D$2), "Yes", "No")))</f>
        <v/>
      </c>
      <c r="W50" s="1"/>
      <c r="X50" s="9" t="str">
        <f>IF(Outcomes!C50="", "", DATEDIF(Outcomes!C50, 'County Names to hide'!$D$2, "m"))</f>
        <v/>
      </c>
      <c r="Y50" s="1"/>
      <c r="Z50" s="1"/>
      <c r="AA50" s="1"/>
      <c r="AB50" s="1"/>
      <c r="AC50" s="1"/>
      <c r="AD50" s="1"/>
      <c r="AE50" s="1"/>
      <c r="AF50" s="1"/>
      <c r="AG50" s="1"/>
      <c r="AH50" s="84"/>
      <c r="AI50" s="84"/>
      <c r="AJ50" s="1"/>
      <c r="AK50" s="1"/>
    </row>
    <row r="51" spans="1:37" x14ac:dyDescent="0.35">
      <c r="A51" s="1"/>
      <c r="B51" s="1"/>
      <c r="C51" s="1"/>
      <c r="D51" s="1"/>
      <c r="E51" s="1"/>
      <c r="F51" s="1"/>
      <c r="G51" s="1"/>
      <c r="H51" s="1"/>
      <c r="I51" s="1"/>
      <c r="J51" s="1"/>
      <c r="K51" s="1"/>
      <c r="L51" t="str">
        <f t="shared" si="0"/>
        <v>Yes</v>
      </c>
      <c r="M51" s="6"/>
      <c r="N51" s="6"/>
      <c r="O51" s="9" t="str">
        <f>IF(ISBLANK(M51), "", IF(ISBLANK(N51), "Yes", IF(N51 &lt; 'County Names to hide'!$C$2, "No", "Yes")))</f>
        <v/>
      </c>
      <c r="P51" s="6"/>
      <c r="Q51" s="6"/>
      <c r="R51" s="6"/>
      <c r="S51" s="6"/>
      <c r="T51" s="1"/>
      <c r="U51" s="48" t="str">
        <f>IF(Outcomes!M51="", "", DATEDIF(Outcomes!M51, 'County Names to hide'!$D$2, "m"))</f>
        <v/>
      </c>
      <c r="V51" s="9" t="str">
        <f>IF(ISBLANK(M51), "", IF(ISBLANK(N52), "No", IF(AND(N52 &gt;= 'County Names to hide'!$C$2, N52 &lt;= 'County Names to hide'!$D$2), "Yes", "No")))</f>
        <v/>
      </c>
      <c r="W51" s="1"/>
      <c r="X51" s="9" t="str">
        <f>IF(Outcomes!C51="", "", DATEDIF(Outcomes!C51, 'County Names to hide'!$D$2, "m"))</f>
        <v/>
      </c>
      <c r="Y51" s="1"/>
      <c r="Z51" s="1"/>
      <c r="AA51" s="1"/>
      <c r="AB51" s="1"/>
      <c r="AC51" s="1"/>
      <c r="AD51" s="1"/>
      <c r="AE51" s="1"/>
      <c r="AF51" s="1"/>
      <c r="AG51" s="1"/>
      <c r="AH51" s="84"/>
      <c r="AI51" s="84"/>
      <c r="AJ51" s="1"/>
      <c r="AK51" s="1"/>
    </row>
    <row r="52" spans="1:37" x14ac:dyDescent="0.35">
      <c r="A52" s="1"/>
      <c r="B52" s="1"/>
      <c r="C52" s="1"/>
      <c r="D52" s="1"/>
      <c r="E52" s="1"/>
      <c r="F52" s="1"/>
      <c r="G52" s="1"/>
      <c r="H52" s="1"/>
      <c r="I52" s="1"/>
      <c r="J52" s="1"/>
      <c r="K52" s="1"/>
      <c r="L52" t="str">
        <f t="shared" si="0"/>
        <v>Yes</v>
      </c>
      <c r="M52" s="6"/>
      <c r="N52" s="6"/>
      <c r="O52" s="9" t="str">
        <f>IF(ISBLANK(M52), "", IF(ISBLANK(N52), "Yes", IF(N52 &lt; 'County Names to hide'!$C$2, "No", "Yes")))</f>
        <v/>
      </c>
      <c r="P52" s="6"/>
      <c r="Q52" s="6"/>
      <c r="R52" s="6"/>
      <c r="S52" s="6"/>
      <c r="T52" s="1"/>
      <c r="U52" s="48" t="str">
        <f>IF(Outcomes!M52="", "", DATEDIF(Outcomes!M52, 'County Names to hide'!$D$2, "m"))</f>
        <v/>
      </c>
      <c r="V52" s="9" t="str">
        <f>IF(ISBLANK(M52), "", IF(ISBLANK(N53), "No", IF(AND(N53 &gt;= 'County Names to hide'!$C$2, N53 &lt;= 'County Names to hide'!$D$2), "Yes", "No")))</f>
        <v/>
      </c>
      <c r="W52" s="1"/>
      <c r="X52" s="9" t="str">
        <f>IF(Outcomes!C52="", "", DATEDIF(Outcomes!C52, 'County Names to hide'!$D$2, "m"))</f>
        <v/>
      </c>
      <c r="Y52" s="1"/>
      <c r="Z52" s="1"/>
      <c r="AA52" s="1"/>
      <c r="AB52" s="1"/>
      <c r="AC52" s="1"/>
      <c r="AD52" s="1"/>
      <c r="AE52" s="1"/>
      <c r="AF52" s="1"/>
      <c r="AG52" s="1"/>
      <c r="AH52" s="84"/>
      <c r="AI52" s="84"/>
      <c r="AJ52" s="1"/>
      <c r="AK52" s="1"/>
    </row>
    <row r="53" spans="1:37" x14ac:dyDescent="0.35">
      <c r="A53" s="1"/>
      <c r="B53" s="1"/>
      <c r="C53" s="1"/>
      <c r="D53" s="1"/>
      <c r="E53" s="1"/>
      <c r="F53" s="1"/>
      <c r="G53" s="1"/>
      <c r="H53" s="1"/>
      <c r="I53" s="1"/>
      <c r="J53" s="1"/>
      <c r="K53" s="1"/>
      <c r="L53" t="str">
        <f t="shared" si="0"/>
        <v>Yes</v>
      </c>
      <c r="M53" s="6"/>
      <c r="N53" s="6"/>
      <c r="O53" s="9" t="str">
        <f>IF(ISBLANK(M53), "", IF(ISBLANK(N53), "Yes", IF(N53 &lt; 'County Names to hide'!$C$2, "No", "Yes")))</f>
        <v/>
      </c>
      <c r="P53" s="6"/>
      <c r="Q53" s="6"/>
      <c r="R53" s="6"/>
      <c r="S53" s="6"/>
      <c r="T53" s="1"/>
      <c r="U53" s="48" t="str">
        <f>IF(Outcomes!M53="", "", DATEDIF(Outcomes!M53, 'County Names to hide'!$D$2, "m"))</f>
        <v/>
      </c>
      <c r="V53" s="9" t="str">
        <f>IF(ISBLANK(M53), "", IF(ISBLANK(N54), "No", IF(AND(N54 &gt;= 'County Names to hide'!$C$2, N54 &lt;= 'County Names to hide'!$D$2), "Yes", "No")))</f>
        <v/>
      </c>
      <c r="W53" s="1"/>
      <c r="X53" s="9" t="str">
        <f>IF(Outcomes!C53="", "", DATEDIF(Outcomes!C53, 'County Names to hide'!$D$2, "m"))</f>
        <v/>
      </c>
      <c r="Y53" s="1"/>
      <c r="Z53" s="1"/>
      <c r="AA53" s="1"/>
      <c r="AB53" s="1"/>
      <c r="AC53" s="1"/>
      <c r="AD53" s="1"/>
      <c r="AE53" s="1"/>
      <c r="AF53" s="1"/>
      <c r="AG53" s="1"/>
      <c r="AH53" s="84"/>
      <c r="AI53" s="84"/>
      <c r="AJ53" s="1"/>
      <c r="AK53" s="1"/>
    </row>
    <row r="54" spans="1:37" x14ac:dyDescent="0.35">
      <c r="A54" s="1"/>
      <c r="B54" s="1"/>
      <c r="C54" s="1"/>
      <c r="D54" s="1"/>
      <c r="E54" s="1"/>
      <c r="F54" s="1"/>
      <c r="G54" s="1"/>
      <c r="H54" s="1"/>
      <c r="I54" s="1"/>
      <c r="J54" s="1"/>
      <c r="K54" s="1"/>
      <c r="L54" t="str">
        <f t="shared" si="0"/>
        <v>Yes</v>
      </c>
      <c r="M54" s="6"/>
      <c r="N54" s="6"/>
      <c r="O54" s="9" t="str">
        <f>IF(ISBLANK(M54), "", IF(ISBLANK(N54), "Yes", IF(N54 &lt; 'County Names to hide'!$C$2, "No", "Yes")))</f>
        <v/>
      </c>
      <c r="P54" s="6"/>
      <c r="Q54" s="6"/>
      <c r="R54" s="6"/>
      <c r="S54" s="6"/>
      <c r="T54" s="1"/>
      <c r="U54" s="48" t="str">
        <f>IF(Outcomes!M54="", "", DATEDIF(Outcomes!M54, 'County Names to hide'!$D$2, "m"))</f>
        <v/>
      </c>
      <c r="V54" s="9" t="str">
        <f>IF(ISBLANK(M54), "", IF(ISBLANK(N55), "No", IF(AND(N55 &gt;= 'County Names to hide'!$C$2, N55 &lt;= 'County Names to hide'!$D$2), "Yes", "No")))</f>
        <v/>
      </c>
      <c r="W54" s="1"/>
      <c r="X54" s="9" t="str">
        <f>IF(Outcomes!C54="", "", DATEDIF(Outcomes!C54, 'County Names to hide'!$D$2, "m"))</f>
        <v/>
      </c>
      <c r="Y54" s="1"/>
      <c r="Z54" s="1"/>
      <c r="AA54" s="1"/>
      <c r="AB54" s="1"/>
      <c r="AC54" s="1"/>
      <c r="AD54" s="1"/>
      <c r="AE54" s="1"/>
      <c r="AF54" s="1"/>
      <c r="AG54" s="1"/>
      <c r="AH54" s="84"/>
      <c r="AI54" s="84"/>
      <c r="AJ54" s="1"/>
      <c r="AK54" s="1"/>
    </row>
    <row r="55" spans="1:37" x14ac:dyDescent="0.35">
      <c r="A55" s="1"/>
      <c r="B55" s="1"/>
      <c r="C55" s="1"/>
      <c r="D55" s="1"/>
      <c r="E55" s="1"/>
      <c r="F55" s="1"/>
      <c r="G55" s="1"/>
      <c r="H55" s="1"/>
      <c r="I55" s="1"/>
      <c r="J55" s="1"/>
      <c r="K55" s="1"/>
      <c r="L55" t="str">
        <f t="shared" si="0"/>
        <v>Yes</v>
      </c>
      <c r="M55" s="6"/>
      <c r="N55" s="6"/>
      <c r="O55" s="9" t="str">
        <f>IF(ISBLANK(M55), "", IF(ISBLANK(N55), "Yes", IF(N55 &lt; 'County Names to hide'!$C$2, "No", "Yes")))</f>
        <v/>
      </c>
      <c r="P55" s="6"/>
      <c r="Q55" s="6"/>
      <c r="R55" s="6"/>
      <c r="S55" s="6"/>
      <c r="T55" s="1"/>
      <c r="U55" s="48" t="str">
        <f>IF(Outcomes!M55="", "", DATEDIF(Outcomes!M55, 'County Names to hide'!$D$2, "m"))</f>
        <v/>
      </c>
      <c r="V55" s="9" t="str">
        <f>IF(ISBLANK(M55), "", IF(ISBLANK(N56), "No", IF(AND(N56 &gt;= 'County Names to hide'!$C$2, N56 &lt;= 'County Names to hide'!$D$2), "Yes", "No")))</f>
        <v/>
      </c>
      <c r="W55" s="1"/>
      <c r="X55" s="9" t="str">
        <f>IF(Outcomes!C55="", "", DATEDIF(Outcomes!C55, 'County Names to hide'!$D$2, "m"))</f>
        <v/>
      </c>
      <c r="Y55" s="1"/>
      <c r="Z55" s="1"/>
      <c r="AA55" s="1"/>
      <c r="AB55" s="1"/>
      <c r="AC55" s="1"/>
      <c r="AD55" s="1"/>
      <c r="AE55" s="1"/>
      <c r="AF55" s="1"/>
      <c r="AG55" s="1"/>
      <c r="AH55" s="84"/>
      <c r="AI55" s="84"/>
      <c r="AJ55" s="1"/>
      <c r="AK55" s="1"/>
    </row>
    <row r="56" spans="1:37" x14ac:dyDescent="0.35">
      <c r="A56" s="1"/>
      <c r="B56" s="1"/>
      <c r="C56" s="1"/>
      <c r="D56" s="1"/>
      <c r="E56" s="1"/>
      <c r="F56" s="1"/>
      <c r="G56" s="1"/>
      <c r="H56" s="1"/>
      <c r="I56" s="1"/>
      <c r="J56" s="1"/>
      <c r="K56" s="1"/>
      <c r="L56" t="str">
        <f t="shared" si="0"/>
        <v>Yes</v>
      </c>
      <c r="M56" s="6"/>
      <c r="N56" s="6"/>
      <c r="O56" s="9" t="str">
        <f>IF(ISBLANK(M56), "", IF(ISBLANK(N56), "Yes", IF(N56 &lt; 'County Names to hide'!$C$2, "No", "Yes")))</f>
        <v/>
      </c>
      <c r="P56" s="6"/>
      <c r="Q56" s="6"/>
      <c r="R56" s="6"/>
      <c r="S56" s="6"/>
      <c r="T56" s="1"/>
      <c r="U56" s="48" t="str">
        <f>IF(Outcomes!M56="", "", DATEDIF(Outcomes!M56, 'County Names to hide'!$D$2, "m"))</f>
        <v/>
      </c>
      <c r="V56" s="9" t="str">
        <f>IF(ISBLANK(M56), "", IF(ISBLANK(N57), "No", IF(AND(N57 &gt;= 'County Names to hide'!$C$2, N57 &lt;= 'County Names to hide'!$D$2), "Yes", "No")))</f>
        <v/>
      </c>
      <c r="W56" s="1"/>
      <c r="X56" s="9" t="str">
        <f>IF(Outcomes!C56="", "", DATEDIF(Outcomes!C56, 'County Names to hide'!$D$2, "m"))</f>
        <v/>
      </c>
      <c r="Y56" s="1"/>
      <c r="Z56" s="1"/>
      <c r="AA56" s="1"/>
      <c r="AB56" s="1"/>
      <c r="AC56" s="1"/>
      <c r="AD56" s="1"/>
      <c r="AE56" s="1"/>
      <c r="AF56" s="1"/>
      <c r="AG56" s="1"/>
      <c r="AH56" s="84"/>
      <c r="AI56" s="84"/>
      <c r="AJ56" s="1"/>
      <c r="AK56" s="1"/>
    </row>
    <row r="57" spans="1:37" x14ac:dyDescent="0.35">
      <c r="A57" s="1"/>
      <c r="B57" s="1"/>
      <c r="C57" s="1"/>
      <c r="D57" s="1"/>
      <c r="E57" s="1"/>
      <c r="F57" s="1"/>
      <c r="G57" s="1"/>
      <c r="H57" s="1"/>
      <c r="I57" s="1"/>
      <c r="J57" s="1"/>
      <c r="K57" s="1"/>
      <c r="L57" t="str">
        <f t="shared" si="0"/>
        <v>Yes</v>
      </c>
      <c r="M57" s="6"/>
      <c r="N57" s="6"/>
      <c r="O57" s="9" t="str">
        <f>IF(ISBLANK(M57), "", IF(ISBLANK(N57), "Yes", IF(N57 &lt; 'County Names to hide'!$C$2, "No", "Yes")))</f>
        <v/>
      </c>
      <c r="P57" s="6"/>
      <c r="Q57" s="6"/>
      <c r="R57" s="6"/>
      <c r="S57" s="6"/>
      <c r="T57" s="1"/>
      <c r="U57" s="48" t="str">
        <f>IF(Outcomes!M57="", "", DATEDIF(Outcomes!M57, 'County Names to hide'!$D$2, "m"))</f>
        <v/>
      </c>
      <c r="V57" s="9" t="str">
        <f>IF(ISBLANK(M57), "", IF(ISBLANK(N58), "No", IF(AND(N58 &gt;= 'County Names to hide'!$C$2, N58 &lt;= 'County Names to hide'!$D$2), "Yes", "No")))</f>
        <v/>
      </c>
      <c r="W57" s="1"/>
      <c r="X57" s="9" t="str">
        <f>IF(Outcomes!C57="", "", DATEDIF(Outcomes!C57, 'County Names to hide'!$D$2, "m"))</f>
        <v/>
      </c>
      <c r="Y57" s="1"/>
      <c r="Z57" s="1"/>
      <c r="AA57" s="1"/>
      <c r="AB57" s="1"/>
      <c r="AC57" s="1"/>
      <c r="AD57" s="1"/>
      <c r="AE57" s="1"/>
      <c r="AF57" s="1"/>
      <c r="AG57" s="1"/>
      <c r="AH57" s="84"/>
      <c r="AI57" s="84"/>
      <c r="AJ57" s="1"/>
      <c r="AK57" s="1"/>
    </row>
    <row r="58" spans="1:37" x14ac:dyDescent="0.35">
      <c r="A58" s="1"/>
      <c r="B58" s="1"/>
      <c r="C58" s="1"/>
      <c r="D58" s="1"/>
      <c r="E58" s="1"/>
      <c r="F58" s="1"/>
      <c r="G58" s="1"/>
      <c r="H58" s="1"/>
      <c r="I58" s="1"/>
      <c r="J58" s="1"/>
      <c r="K58" s="1"/>
      <c r="L58" t="str">
        <f t="shared" si="0"/>
        <v>Yes</v>
      </c>
      <c r="M58" s="6"/>
      <c r="N58" s="6"/>
      <c r="O58" s="9" t="str">
        <f>IF(ISBLANK(M58), "", IF(ISBLANK(N58), "Yes", IF(N58 &lt; 'County Names to hide'!$C$2, "No", "Yes")))</f>
        <v/>
      </c>
      <c r="P58" s="6"/>
      <c r="Q58" s="6"/>
      <c r="R58" s="6"/>
      <c r="S58" s="6"/>
      <c r="T58" s="1"/>
      <c r="U58" s="48" t="str">
        <f>IF(Outcomes!M58="", "", DATEDIF(Outcomes!M58, 'County Names to hide'!$D$2, "m"))</f>
        <v/>
      </c>
      <c r="V58" s="9" t="str">
        <f>IF(ISBLANK(M58), "", IF(ISBLANK(N59), "No", IF(AND(N59 &gt;= 'County Names to hide'!$C$2, N59 &lt;= 'County Names to hide'!$D$2), "Yes", "No")))</f>
        <v/>
      </c>
      <c r="W58" s="1"/>
      <c r="X58" s="9" t="str">
        <f>IF(Outcomes!C58="", "", DATEDIF(Outcomes!C58, 'County Names to hide'!$D$2, "m"))</f>
        <v/>
      </c>
      <c r="Y58" s="1"/>
      <c r="Z58" s="1"/>
      <c r="AA58" s="1"/>
      <c r="AB58" s="1"/>
      <c r="AC58" s="1"/>
      <c r="AD58" s="1"/>
      <c r="AE58" s="1"/>
      <c r="AF58" s="1"/>
      <c r="AG58" s="1"/>
      <c r="AH58" s="84"/>
      <c r="AI58" s="84"/>
      <c r="AJ58" s="1"/>
      <c r="AK58" s="1"/>
    </row>
    <row r="59" spans="1:37" x14ac:dyDescent="0.35">
      <c r="A59" s="1"/>
      <c r="B59" s="1"/>
      <c r="C59" s="1"/>
      <c r="D59" s="1"/>
      <c r="E59" s="1"/>
      <c r="F59" s="1"/>
      <c r="G59" s="1"/>
      <c r="H59" s="1"/>
      <c r="I59" s="1"/>
      <c r="J59" s="1"/>
      <c r="K59" s="1"/>
      <c r="L59" t="str">
        <f t="shared" si="0"/>
        <v>Yes</v>
      </c>
      <c r="M59" s="6"/>
      <c r="N59" s="6"/>
      <c r="O59" s="9" t="str">
        <f>IF(ISBLANK(M59), "", IF(ISBLANK(N59), "Yes", IF(N59 &lt; 'County Names to hide'!$C$2, "No", "Yes")))</f>
        <v/>
      </c>
      <c r="P59" s="6"/>
      <c r="Q59" s="6"/>
      <c r="R59" s="6"/>
      <c r="S59" s="6"/>
      <c r="T59" s="1"/>
      <c r="U59" s="48" t="str">
        <f>IF(Outcomes!M59="", "", DATEDIF(Outcomes!M59, 'County Names to hide'!$D$2, "m"))</f>
        <v/>
      </c>
      <c r="V59" s="9" t="str">
        <f>IF(ISBLANK(M59), "", IF(ISBLANK(N60), "No", IF(AND(N60 &gt;= 'County Names to hide'!$C$2, N60 &lt;= 'County Names to hide'!$D$2), "Yes", "No")))</f>
        <v/>
      </c>
      <c r="W59" s="1"/>
      <c r="X59" s="9" t="str">
        <f>IF(Outcomes!C59="", "", DATEDIF(Outcomes!C59, 'County Names to hide'!$D$2, "m"))</f>
        <v/>
      </c>
      <c r="Y59" s="1"/>
      <c r="Z59" s="1"/>
      <c r="AA59" s="1"/>
      <c r="AB59" s="1"/>
      <c r="AC59" s="1"/>
      <c r="AD59" s="1"/>
      <c r="AE59" s="1"/>
      <c r="AF59" s="1"/>
      <c r="AG59" s="1"/>
      <c r="AH59" s="84"/>
      <c r="AI59" s="84"/>
      <c r="AJ59" s="1"/>
      <c r="AK59" s="1"/>
    </row>
    <row r="60" spans="1:37" x14ac:dyDescent="0.35">
      <c r="A60" s="1"/>
      <c r="B60" s="1"/>
      <c r="C60" s="1"/>
      <c r="D60" s="1"/>
      <c r="E60" s="1"/>
      <c r="F60" s="1"/>
      <c r="G60" s="1"/>
      <c r="H60" s="1"/>
      <c r="I60" s="1"/>
      <c r="J60" s="1"/>
      <c r="K60" s="1"/>
      <c r="L60" t="str">
        <f t="shared" si="0"/>
        <v>Yes</v>
      </c>
      <c r="M60" s="6"/>
      <c r="N60" s="6"/>
      <c r="O60" s="9" t="str">
        <f>IF(ISBLANK(M60), "", IF(ISBLANK(N60), "Yes", IF(N60 &lt; 'County Names to hide'!$C$2, "No", "Yes")))</f>
        <v/>
      </c>
      <c r="P60" s="6"/>
      <c r="Q60" s="6"/>
      <c r="R60" s="6"/>
      <c r="S60" s="6"/>
      <c r="T60" s="1"/>
      <c r="U60" s="48" t="str">
        <f>IF(Outcomes!M60="", "", DATEDIF(Outcomes!M60, 'County Names to hide'!$D$2, "m"))</f>
        <v/>
      </c>
      <c r="V60" s="9" t="str">
        <f>IF(ISBLANK(M60), "", IF(ISBLANK(N61), "No", IF(AND(N61 &gt;= 'County Names to hide'!$C$2, N61 &lt;= 'County Names to hide'!$D$2), "Yes", "No")))</f>
        <v/>
      </c>
      <c r="W60" s="1"/>
      <c r="X60" s="9" t="str">
        <f>IF(Outcomes!C60="", "", DATEDIF(Outcomes!C60, 'County Names to hide'!$D$2, "m"))</f>
        <v/>
      </c>
      <c r="Y60" s="1"/>
      <c r="Z60" s="1"/>
      <c r="AA60" s="1"/>
      <c r="AB60" s="1"/>
      <c r="AC60" s="1"/>
      <c r="AD60" s="1"/>
      <c r="AE60" s="1"/>
      <c r="AF60" s="1"/>
      <c r="AG60" s="1"/>
      <c r="AH60" s="84"/>
      <c r="AI60" s="84"/>
      <c r="AJ60" s="1"/>
      <c r="AK60" s="1"/>
    </row>
    <row r="61" spans="1:37" x14ac:dyDescent="0.35">
      <c r="A61" s="1"/>
      <c r="B61" s="1"/>
      <c r="C61" s="1"/>
      <c r="D61" s="1"/>
      <c r="E61" s="1"/>
      <c r="F61" s="1"/>
      <c r="G61" s="1"/>
      <c r="H61" s="1"/>
      <c r="I61" s="1"/>
      <c r="J61" s="1"/>
      <c r="K61" s="1"/>
      <c r="L61" t="str">
        <f t="shared" si="0"/>
        <v>Yes</v>
      </c>
      <c r="M61" s="6"/>
      <c r="N61" s="6"/>
      <c r="O61" s="9" t="str">
        <f>IF(ISBLANK(M61), "", IF(ISBLANK(N61), "Yes", IF(N61 &lt; 'County Names to hide'!$C$2, "No", "Yes")))</f>
        <v/>
      </c>
      <c r="P61" s="6"/>
      <c r="Q61" s="6"/>
      <c r="R61" s="6"/>
      <c r="S61" s="6"/>
      <c r="T61" s="1"/>
      <c r="U61" s="48" t="str">
        <f>IF(Outcomes!M61="", "", DATEDIF(Outcomes!M61, 'County Names to hide'!$D$2, "m"))</f>
        <v/>
      </c>
      <c r="V61" s="9" t="str">
        <f>IF(ISBLANK(M61), "", IF(ISBLANK(N62), "No", IF(AND(N62 &gt;= 'County Names to hide'!$C$2, N62 &lt;= 'County Names to hide'!$D$2), "Yes", "No")))</f>
        <v/>
      </c>
      <c r="W61" s="1"/>
      <c r="X61" s="9" t="str">
        <f>IF(Outcomes!C61="", "", DATEDIF(Outcomes!C61, 'County Names to hide'!$D$2, "m"))</f>
        <v/>
      </c>
      <c r="Y61" s="1"/>
      <c r="Z61" s="1"/>
      <c r="AA61" s="1"/>
      <c r="AB61" s="1"/>
      <c r="AC61" s="1"/>
      <c r="AD61" s="1"/>
      <c r="AE61" s="1"/>
      <c r="AF61" s="1"/>
      <c r="AG61" s="1"/>
      <c r="AH61" s="84"/>
      <c r="AI61" s="84"/>
      <c r="AJ61" s="1"/>
      <c r="AK61" s="1"/>
    </row>
    <row r="62" spans="1:37" x14ac:dyDescent="0.35">
      <c r="A62" s="1"/>
      <c r="B62" s="1"/>
      <c r="C62" s="1"/>
      <c r="D62" s="1"/>
      <c r="E62" s="1"/>
      <c r="F62" s="1"/>
      <c r="G62" s="1"/>
      <c r="H62" s="1"/>
      <c r="I62" s="1"/>
      <c r="J62" s="1"/>
      <c r="K62" s="1"/>
      <c r="L62" t="str">
        <f t="shared" si="0"/>
        <v>Yes</v>
      </c>
      <c r="M62" s="6"/>
      <c r="N62" s="6"/>
      <c r="O62" s="9" t="str">
        <f>IF(ISBLANK(M62), "", IF(ISBLANK(N62), "Yes", IF(N62 &lt; 'County Names to hide'!$C$2, "No", "Yes")))</f>
        <v/>
      </c>
      <c r="P62" s="6"/>
      <c r="Q62" s="6"/>
      <c r="R62" s="6"/>
      <c r="S62" s="6"/>
      <c r="T62" s="1"/>
      <c r="U62" s="48" t="str">
        <f>IF(Outcomes!M62="", "", DATEDIF(Outcomes!M62, 'County Names to hide'!$D$2, "m"))</f>
        <v/>
      </c>
      <c r="V62" s="9" t="str">
        <f>IF(ISBLANK(M62), "", IF(ISBLANK(N63), "No", IF(AND(N63 &gt;= 'County Names to hide'!$C$2, N63 &lt;= 'County Names to hide'!$D$2), "Yes", "No")))</f>
        <v/>
      </c>
      <c r="W62" s="1"/>
      <c r="X62" s="9" t="str">
        <f>IF(Outcomes!C62="", "", DATEDIF(Outcomes!C62, 'County Names to hide'!$D$2, "m"))</f>
        <v/>
      </c>
      <c r="Y62" s="1"/>
      <c r="Z62" s="1"/>
      <c r="AA62" s="1"/>
      <c r="AB62" s="1"/>
      <c r="AC62" s="1"/>
      <c r="AD62" s="1"/>
      <c r="AE62" s="1"/>
      <c r="AF62" s="1"/>
      <c r="AG62" s="1"/>
      <c r="AH62" s="84"/>
      <c r="AI62" s="84"/>
      <c r="AJ62" s="1"/>
      <c r="AK62" s="1"/>
    </row>
    <row r="63" spans="1:37" x14ac:dyDescent="0.35">
      <c r="A63" s="1"/>
      <c r="B63" s="1"/>
      <c r="C63" s="1"/>
      <c r="D63" s="1"/>
      <c r="E63" s="1"/>
      <c r="F63" s="1"/>
      <c r="G63" s="1"/>
      <c r="H63" s="1"/>
      <c r="I63" s="1"/>
      <c r="J63" s="1"/>
      <c r="K63" s="1"/>
      <c r="L63" t="str">
        <f t="shared" si="0"/>
        <v>Yes</v>
      </c>
      <c r="M63" s="6"/>
      <c r="N63" s="6"/>
      <c r="O63" s="9" t="str">
        <f>IF(ISBLANK(M63), "", IF(ISBLANK(N63), "Yes", IF(N63 &lt; 'County Names to hide'!$C$2, "No", "Yes")))</f>
        <v/>
      </c>
      <c r="P63" s="6"/>
      <c r="Q63" s="6"/>
      <c r="R63" s="6"/>
      <c r="S63" s="6"/>
      <c r="T63" s="1"/>
      <c r="U63" s="48" t="str">
        <f>IF(Outcomes!M63="", "", DATEDIF(Outcomes!M63, 'County Names to hide'!$D$2, "m"))</f>
        <v/>
      </c>
      <c r="V63" s="9" t="str">
        <f>IF(ISBLANK(M63), "", IF(ISBLANK(N64), "No", IF(AND(N64 &gt;= 'County Names to hide'!$C$2, N64 &lt;= 'County Names to hide'!$D$2), "Yes", "No")))</f>
        <v/>
      </c>
      <c r="W63" s="1"/>
      <c r="X63" s="9" t="str">
        <f>IF(Outcomes!C63="", "", DATEDIF(Outcomes!C63, 'County Names to hide'!$D$2, "m"))</f>
        <v/>
      </c>
      <c r="Y63" s="1"/>
      <c r="Z63" s="1"/>
      <c r="AA63" s="1"/>
      <c r="AB63" s="1"/>
      <c r="AC63" s="1"/>
      <c r="AD63" s="1"/>
      <c r="AE63" s="1"/>
      <c r="AF63" s="1"/>
      <c r="AG63" s="1"/>
      <c r="AH63" s="84"/>
      <c r="AI63" s="84"/>
      <c r="AJ63" s="1"/>
      <c r="AK63" s="1"/>
    </row>
    <row r="64" spans="1:37" x14ac:dyDescent="0.35">
      <c r="A64" s="1"/>
      <c r="B64" s="1"/>
      <c r="C64" s="1"/>
      <c r="D64" s="1"/>
      <c r="E64" s="1"/>
      <c r="F64" s="1"/>
      <c r="G64" s="1"/>
      <c r="H64" s="1"/>
      <c r="I64" s="1"/>
      <c r="J64" s="1"/>
      <c r="K64" s="1"/>
      <c r="L64" t="str">
        <f t="shared" si="0"/>
        <v>Yes</v>
      </c>
      <c r="M64" s="6"/>
      <c r="N64" s="6"/>
      <c r="O64" s="9" t="str">
        <f>IF(ISBLANK(M64), "", IF(ISBLANK(N64), "Yes", IF(N64 &lt; 'County Names to hide'!$C$2, "No", "Yes")))</f>
        <v/>
      </c>
      <c r="P64" s="6"/>
      <c r="Q64" s="6"/>
      <c r="R64" s="6"/>
      <c r="S64" s="6"/>
      <c r="T64" s="1"/>
      <c r="U64" s="48" t="str">
        <f>IF(Outcomes!M64="", "", DATEDIF(Outcomes!M64, 'County Names to hide'!$D$2, "m"))</f>
        <v/>
      </c>
      <c r="V64" s="9" t="str">
        <f>IF(ISBLANK(M64), "", IF(ISBLANK(N65), "No", IF(AND(N65 &gt;= 'County Names to hide'!$C$2, N65 &lt;= 'County Names to hide'!$D$2), "Yes", "No")))</f>
        <v/>
      </c>
      <c r="W64" s="1"/>
      <c r="X64" s="9" t="str">
        <f>IF(Outcomes!C64="", "", DATEDIF(Outcomes!C64, 'County Names to hide'!$D$2, "m"))</f>
        <v/>
      </c>
      <c r="Y64" s="1"/>
      <c r="Z64" s="1"/>
      <c r="AA64" s="1"/>
      <c r="AB64" s="1"/>
      <c r="AC64" s="1"/>
      <c r="AD64" s="1"/>
      <c r="AE64" s="1"/>
      <c r="AF64" s="1"/>
      <c r="AG64" s="1"/>
      <c r="AH64" s="84"/>
      <c r="AI64" s="84"/>
      <c r="AJ64" s="1"/>
      <c r="AK64" s="1"/>
    </row>
    <row r="65" spans="1:37" x14ac:dyDescent="0.35">
      <c r="A65" s="1"/>
      <c r="B65" s="1"/>
      <c r="C65" s="1"/>
      <c r="D65" s="1"/>
      <c r="E65" s="1"/>
      <c r="F65" s="1"/>
      <c r="G65" s="1"/>
      <c r="H65" s="1"/>
      <c r="I65" s="1"/>
      <c r="J65" s="1"/>
      <c r="K65" s="1"/>
      <c r="L65" t="str">
        <f t="shared" si="0"/>
        <v>Yes</v>
      </c>
      <c r="M65" s="6"/>
      <c r="N65" s="6"/>
      <c r="O65" s="9" t="str">
        <f>IF(ISBLANK(M65), "", IF(ISBLANK(N65), "Yes", IF(N65 &lt; 'County Names to hide'!$C$2, "No", "Yes")))</f>
        <v/>
      </c>
      <c r="P65" s="6"/>
      <c r="Q65" s="6"/>
      <c r="R65" s="6"/>
      <c r="S65" s="6"/>
      <c r="T65" s="1"/>
      <c r="U65" s="48" t="str">
        <f>IF(Outcomes!M65="", "", DATEDIF(Outcomes!M65, 'County Names to hide'!$D$2, "m"))</f>
        <v/>
      </c>
      <c r="V65" s="9" t="str">
        <f>IF(ISBLANK(M65), "", IF(ISBLANK(N66), "No", IF(AND(N66 &gt;= 'County Names to hide'!$C$2, N66 &lt;= 'County Names to hide'!$D$2), "Yes", "No")))</f>
        <v/>
      </c>
      <c r="W65" s="1"/>
      <c r="X65" s="9" t="str">
        <f>IF(Outcomes!C65="", "", DATEDIF(Outcomes!C65, 'County Names to hide'!$D$2, "m"))</f>
        <v/>
      </c>
      <c r="Y65" s="1"/>
      <c r="Z65" s="1"/>
      <c r="AA65" s="1"/>
      <c r="AB65" s="1"/>
      <c r="AC65" s="1"/>
      <c r="AD65" s="1"/>
      <c r="AE65" s="1"/>
      <c r="AF65" s="1"/>
      <c r="AG65" s="1"/>
      <c r="AH65" s="84"/>
      <c r="AI65" s="84"/>
      <c r="AJ65" s="1"/>
      <c r="AK65" s="1"/>
    </row>
    <row r="66" spans="1:37" x14ac:dyDescent="0.35">
      <c r="A66" s="1"/>
      <c r="B66" s="1"/>
      <c r="C66" s="1"/>
      <c r="D66" s="1"/>
      <c r="E66" s="1"/>
      <c r="F66" s="1"/>
      <c r="G66" s="1"/>
      <c r="H66" s="1"/>
      <c r="I66" s="1"/>
      <c r="J66" s="1"/>
      <c r="K66" s="1"/>
      <c r="L66" t="str">
        <f t="shared" si="0"/>
        <v>Yes</v>
      </c>
      <c r="M66" s="6"/>
      <c r="N66" s="6"/>
      <c r="O66" s="9" t="str">
        <f>IF(ISBLANK(M66), "", IF(ISBLANK(N66), "Yes", IF(N66 &lt; 'County Names to hide'!$C$2, "No", "Yes")))</f>
        <v/>
      </c>
      <c r="P66" s="6"/>
      <c r="Q66" s="6"/>
      <c r="R66" s="6"/>
      <c r="S66" s="6"/>
      <c r="T66" s="1"/>
      <c r="U66" s="48" t="str">
        <f>IF(Outcomes!M66="", "", DATEDIF(Outcomes!M66, 'County Names to hide'!$D$2, "m"))</f>
        <v/>
      </c>
      <c r="V66" s="9" t="str">
        <f>IF(ISBLANK(M66), "", IF(ISBLANK(N67), "No", IF(AND(N67 &gt;= 'County Names to hide'!$C$2, N67 &lt;= 'County Names to hide'!$D$2), "Yes", "No")))</f>
        <v/>
      </c>
      <c r="W66" s="1"/>
      <c r="X66" s="9" t="str">
        <f>IF(Outcomes!C66="", "", DATEDIF(Outcomes!C66, 'County Names to hide'!$D$2, "m"))</f>
        <v/>
      </c>
      <c r="Y66" s="1"/>
      <c r="Z66" s="1"/>
      <c r="AA66" s="1"/>
      <c r="AB66" s="1"/>
      <c r="AC66" s="1"/>
      <c r="AD66" s="1"/>
      <c r="AE66" s="1"/>
      <c r="AF66" s="1"/>
      <c r="AG66" s="1"/>
      <c r="AH66" s="84"/>
      <c r="AI66" s="84"/>
      <c r="AJ66" s="1"/>
      <c r="AK66" s="1"/>
    </row>
    <row r="67" spans="1:37" x14ac:dyDescent="0.35">
      <c r="A67" s="1"/>
      <c r="B67" s="1"/>
      <c r="C67" s="1"/>
      <c r="D67" s="1"/>
      <c r="E67" s="1"/>
      <c r="F67" s="1"/>
      <c r="G67" s="1"/>
      <c r="H67" s="1"/>
      <c r="I67" s="1"/>
      <c r="J67" s="1"/>
      <c r="K67" s="1"/>
      <c r="L67" t="str">
        <f t="shared" si="0"/>
        <v>Yes</v>
      </c>
      <c r="M67" s="6"/>
      <c r="N67" s="6"/>
      <c r="O67" s="9" t="str">
        <f>IF(ISBLANK(M67), "", IF(ISBLANK(N67), "Yes", IF(N67 &lt; 'County Names to hide'!$C$2, "No", "Yes")))</f>
        <v/>
      </c>
      <c r="P67" s="6"/>
      <c r="Q67" s="6"/>
      <c r="R67" s="6"/>
      <c r="S67" s="6"/>
      <c r="T67" s="1"/>
      <c r="U67" s="48" t="str">
        <f>IF(Outcomes!M67="", "", DATEDIF(Outcomes!M67, 'County Names to hide'!$D$2, "m"))</f>
        <v/>
      </c>
      <c r="V67" s="9" t="str">
        <f>IF(ISBLANK(M67), "", IF(ISBLANK(N68), "No", IF(AND(N68 &gt;= 'County Names to hide'!$C$2, N68 &lt;= 'County Names to hide'!$D$2), "Yes", "No")))</f>
        <v/>
      </c>
      <c r="W67" s="1"/>
      <c r="X67" s="9" t="str">
        <f>IF(Outcomes!C67="", "", DATEDIF(Outcomes!C67, 'County Names to hide'!$D$2, "m"))</f>
        <v/>
      </c>
      <c r="Y67" s="1"/>
      <c r="Z67" s="1"/>
      <c r="AA67" s="1"/>
      <c r="AB67" s="1"/>
      <c r="AC67" s="1"/>
      <c r="AD67" s="1"/>
      <c r="AE67" s="1"/>
      <c r="AF67" s="1"/>
      <c r="AG67" s="1"/>
      <c r="AH67" s="84"/>
      <c r="AI67" s="84"/>
      <c r="AJ67" s="1"/>
      <c r="AK67" s="1"/>
    </row>
    <row r="68" spans="1:37" x14ac:dyDescent="0.35">
      <c r="A68" s="1"/>
      <c r="B68" s="1"/>
      <c r="C68" s="1"/>
      <c r="D68" s="1"/>
      <c r="E68" s="1"/>
      <c r="F68" s="1"/>
      <c r="G68" s="1"/>
      <c r="H68" s="1"/>
      <c r="I68" s="1"/>
      <c r="J68" s="1"/>
      <c r="K68" s="1"/>
      <c r="L68" t="str">
        <f t="shared" si="0"/>
        <v>Yes</v>
      </c>
      <c r="M68" s="6"/>
      <c r="N68" s="6"/>
      <c r="O68" s="9" t="str">
        <f>IF(ISBLANK(M68), "", IF(ISBLANK(N68), "Yes", IF(N68 &lt; 'County Names to hide'!$C$2, "No", "Yes")))</f>
        <v/>
      </c>
      <c r="P68" s="6"/>
      <c r="Q68" s="6"/>
      <c r="R68" s="6"/>
      <c r="S68" s="6"/>
      <c r="T68" s="1"/>
      <c r="U68" s="48" t="str">
        <f>IF(Outcomes!M68="", "", DATEDIF(Outcomes!M68, 'County Names to hide'!$D$2, "m"))</f>
        <v/>
      </c>
      <c r="V68" s="9" t="str">
        <f>IF(ISBLANK(M68), "", IF(ISBLANK(N69), "No", IF(AND(N69 &gt;= 'County Names to hide'!$C$2, N69 &lt;= 'County Names to hide'!$D$2), "Yes", "No")))</f>
        <v/>
      </c>
      <c r="W68" s="1"/>
      <c r="X68" s="9" t="str">
        <f>IF(Outcomes!C68="", "", DATEDIF(Outcomes!C68, 'County Names to hide'!$D$2, "m"))</f>
        <v/>
      </c>
      <c r="Y68" s="1"/>
      <c r="Z68" s="1"/>
      <c r="AA68" s="1"/>
      <c r="AB68" s="1"/>
      <c r="AC68" s="1"/>
      <c r="AD68" s="1"/>
      <c r="AE68" s="1"/>
      <c r="AF68" s="1"/>
      <c r="AG68" s="1"/>
      <c r="AH68" s="84"/>
      <c r="AI68" s="84"/>
      <c r="AJ68" s="1"/>
      <c r="AK68" s="1"/>
    </row>
    <row r="69" spans="1:37" x14ac:dyDescent="0.35">
      <c r="A69" s="1"/>
      <c r="B69" s="1"/>
      <c r="C69" s="1"/>
      <c r="D69" s="1"/>
      <c r="E69" s="1"/>
      <c r="F69" s="1"/>
      <c r="G69" s="1"/>
      <c r="H69" s="1"/>
      <c r="I69" s="1"/>
      <c r="J69" s="1"/>
      <c r="K69" s="1"/>
      <c r="L69" t="str">
        <f t="shared" ref="L69:L132" si="1">IF(COUNTIF(F67:K67, "Yes")&gt;0, "No", "Yes")</f>
        <v>Yes</v>
      </c>
      <c r="M69" s="6"/>
      <c r="N69" s="6"/>
      <c r="O69" s="9" t="str">
        <f>IF(ISBLANK(M69), "", IF(ISBLANK(N69), "Yes", IF(N69 &lt; 'County Names to hide'!$C$2, "No", "Yes")))</f>
        <v/>
      </c>
      <c r="P69" s="6"/>
      <c r="Q69" s="6"/>
      <c r="R69" s="6"/>
      <c r="S69" s="6"/>
      <c r="T69" s="1"/>
      <c r="U69" s="48" t="str">
        <f>IF(Outcomes!M69="", "", DATEDIF(Outcomes!M69, 'County Names to hide'!$D$2, "m"))</f>
        <v/>
      </c>
      <c r="V69" s="9" t="str">
        <f>IF(ISBLANK(M69), "", IF(ISBLANK(N70), "No", IF(AND(N70 &gt;= 'County Names to hide'!$C$2, N70 &lt;= 'County Names to hide'!$D$2), "Yes", "No")))</f>
        <v/>
      </c>
      <c r="W69" s="1"/>
      <c r="X69" s="9" t="str">
        <f>IF(Outcomes!C69="", "", DATEDIF(Outcomes!C69, 'County Names to hide'!$D$2, "m"))</f>
        <v/>
      </c>
      <c r="Y69" s="1"/>
      <c r="Z69" s="1"/>
      <c r="AA69" s="1"/>
      <c r="AB69" s="1"/>
      <c r="AC69" s="1"/>
      <c r="AD69" s="1"/>
      <c r="AE69" s="1"/>
      <c r="AF69" s="1"/>
      <c r="AG69" s="1"/>
      <c r="AH69" s="84"/>
      <c r="AI69" s="84"/>
      <c r="AJ69" s="1"/>
      <c r="AK69" s="1"/>
    </row>
    <row r="70" spans="1:37" x14ac:dyDescent="0.35">
      <c r="A70" s="1"/>
      <c r="B70" s="1"/>
      <c r="C70" s="1"/>
      <c r="D70" s="1"/>
      <c r="E70" s="1"/>
      <c r="F70" s="1"/>
      <c r="G70" s="1"/>
      <c r="H70" s="1"/>
      <c r="I70" s="1"/>
      <c r="J70" s="1"/>
      <c r="K70" s="1"/>
      <c r="L70" t="str">
        <f t="shared" si="1"/>
        <v>Yes</v>
      </c>
      <c r="M70" s="6"/>
      <c r="N70" s="6"/>
      <c r="O70" s="9" t="str">
        <f>IF(ISBLANK(M70), "", IF(ISBLANK(N70), "Yes", IF(N70 &lt; 'County Names to hide'!$C$2, "No", "Yes")))</f>
        <v/>
      </c>
      <c r="P70" s="6"/>
      <c r="Q70" s="6"/>
      <c r="R70" s="6"/>
      <c r="S70" s="6"/>
      <c r="T70" s="1"/>
      <c r="U70" s="48" t="str">
        <f>IF(Outcomes!M70="", "", DATEDIF(Outcomes!M70, 'County Names to hide'!$D$2, "m"))</f>
        <v/>
      </c>
      <c r="V70" s="9" t="str">
        <f>IF(ISBLANK(M70), "", IF(ISBLANK(N71), "No", IF(AND(N71 &gt;= 'County Names to hide'!$C$2, N71 &lt;= 'County Names to hide'!$D$2), "Yes", "No")))</f>
        <v/>
      </c>
      <c r="W70" s="1"/>
      <c r="X70" s="9" t="str">
        <f>IF(Outcomes!C70="", "", DATEDIF(Outcomes!C70, 'County Names to hide'!$D$2, "m"))</f>
        <v/>
      </c>
      <c r="Y70" s="1"/>
      <c r="Z70" s="1"/>
      <c r="AA70" s="1"/>
      <c r="AB70" s="1"/>
      <c r="AC70" s="1"/>
      <c r="AD70" s="1"/>
      <c r="AE70" s="1"/>
      <c r="AF70" s="1"/>
      <c r="AG70" s="1"/>
      <c r="AH70" s="84"/>
      <c r="AI70" s="84"/>
      <c r="AJ70" s="1"/>
      <c r="AK70" s="1"/>
    </row>
    <row r="71" spans="1:37" x14ac:dyDescent="0.35">
      <c r="A71" s="1"/>
      <c r="B71" s="1"/>
      <c r="C71" s="1"/>
      <c r="D71" s="1"/>
      <c r="E71" s="1"/>
      <c r="F71" s="1"/>
      <c r="G71" s="1"/>
      <c r="H71" s="1"/>
      <c r="I71" s="1"/>
      <c r="J71" s="1"/>
      <c r="K71" s="1"/>
      <c r="L71" t="str">
        <f t="shared" si="1"/>
        <v>Yes</v>
      </c>
      <c r="M71" s="6"/>
      <c r="N71" s="6"/>
      <c r="O71" s="9" t="str">
        <f>IF(ISBLANK(M71), "", IF(ISBLANK(N71), "Yes", IF(N71 &lt; 'County Names to hide'!$C$2, "No", "Yes")))</f>
        <v/>
      </c>
      <c r="P71" s="6"/>
      <c r="Q71" s="6"/>
      <c r="R71" s="6"/>
      <c r="S71" s="6"/>
      <c r="T71" s="1"/>
      <c r="U71" s="48" t="str">
        <f>IF(Outcomes!M71="", "", DATEDIF(Outcomes!M71, 'County Names to hide'!$D$2, "m"))</f>
        <v/>
      </c>
      <c r="V71" s="9" t="str">
        <f>IF(ISBLANK(M71), "", IF(ISBLANK(N72), "No", IF(AND(N72 &gt;= 'County Names to hide'!$C$2, N72 &lt;= 'County Names to hide'!$D$2), "Yes", "No")))</f>
        <v/>
      </c>
      <c r="W71" s="1"/>
      <c r="X71" s="9" t="str">
        <f>IF(Outcomes!C71="", "", DATEDIF(Outcomes!C71, 'County Names to hide'!$D$2, "m"))</f>
        <v/>
      </c>
      <c r="Y71" s="1"/>
      <c r="Z71" s="1"/>
      <c r="AA71" s="1"/>
      <c r="AB71" s="1"/>
      <c r="AC71" s="1"/>
      <c r="AD71" s="1"/>
      <c r="AE71" s="1"/>
      <c r="AF71" s="1"/>
      <c r="AG71" s="1"/>
      <c r="AH71" s="84"/>
      <c r="AI71" s="84"/>
      <c r="AJ71" s="1"/>
      <c r="AK71" s="1"/>
    </row>
    <row r="72" spans="1:37" x14ac:dyDescent="0.35">
      <c r="A72" s="1"/>
      <c r="B72" s="1"/>
      <c r="C72" s="1"/>
      <c r="D72" s="1"/>
      <c r="E72" s="1"/>
      <c r="F72" s="1"/>
      <c r="G72" s="1"/>
      <c r="H72" s="1"/>
      <c r="I72" s="1"/>
      <c r="J72" s="1"/>
      <c r="K72" s="1"/>
      <c r="L72" t="str">
        <f t="shared" si="1"/>
        <v>Yes</v>
      </c>
      <c r="M72" s="6"/>
      <c r="N72" s="6"/>
      <c r="O72" s="9" t="str">
        <f>IF(ISBLANK(M72), "", IF(ISBLANK(N72), "Yes", IF(N72 &lt; 'County Names to hide'!$C$2, "No", "Yes")))</f>
        <v/>
      </c>
      <c r="P72" s="6"/>
      <c r="Q72" s="6"/>
      <c r="R72" s="6"/>
      <c r="S72" s="6"/>
      <c r="T72" s="1"/>
      <c r="U72" s="48" t="str">
        <f>IF(Outcomes!M72="", "", DATEDIF(Outcomes!M72, 'County Names to hide'!$D$2, "m"))</f>
        <v/>
      </c>
      <c r="V72" s="9" t="str">
        <f>IF(ISBLANK(M72), "", IF(ISBLANK(N73), "No", IF(AND(N73 &gt;= 'County Names to hide'!$C$2, N73 &lt;= 'County Names to hide'!$D$2), "Yes", "No")))</f>
        <v/>
      </c>
      <c r="W72" s="1"/>
      <c r="X72" s="9" t="str">
        <f>IF(Outcomes!C72="", "", DATEDIF(Outcomes!C72, 'County Names to hide'!$D$2, "m"))</f>
        <v/>
      </c>
      <c r="Y72" s="1"/>
      <c r="Z72" s="1"/>
      <c r="AA72" s="1"/>
      <c r="AB72" s="1"/>
      <c r="AC72" s="1"/>
      <c r="AD72" s="1"/>
      <c r="AE72" s="1"/>
      <c r="AF72" s="1"/>
      <c r="AG72" s="1"/>
      <c r="AH72" s="84"/>
      <c r="AI72" s="84"/>
      <c r="AJ72" s="1"/>
      <c r="AK72" s="1"/>
    </row>
    <row r="73" spans="1:37" x14ac:dyDescent="0.35">
      <c r="A73" s="1"/>
      <c r="B73" s="1"/>
      <c r="C73" s="1"/>
      <c r="D73" s="1"/>
      <c r="E73" s="1"/>
      <c r="F73" s="1"/>
      <c r="G73" s="1"/>
      <c r="H73" s="1"/>
      <c r="I73" s="1"/>
      <c r="J73" s="1"/>
      <c r="K73" s="1"/>
      <c r="L73" t="str">
        <f t="shared" si="1"/>
        <v>Yes</v>
      </c>
      <c r="M73" s="6"/>
      <c r="N73" s="6"/>
      <c r="O73" s="9" t="str">
        <f>IF(ISBLANK(M73), "", IF(ISBLANK(N73), "Yes", IF(N73 &lt; 'County Names to hide'!$C$2, "No", "Yes")))</f>
        <v/>
      </c>
      <c r="P73" s="6"/>
      <c r="Q73" s="6"/>
      <c r="R73" s="6"/>
      <c r="S73" s="6"/>
      <c r="T73" s="1"/>
      <c r="U73" s="48" t="str">
        <f>IF(Outcomes!M73="", "", DATEDIF(Outcomes!M73, 'County Names to hide'!$D$2, "m"))</f>
        <v/>
      </c>
      <c r="V73" s="9" t="str">
        <f>IF(ISBLANK(M73), "", IF(ISBLANK(N74), "No", IF(AND(N74 &gt;= 'County Names to hide'!$C$2, N74 &lt;= 'County Names to hide'!$D$2), "Yes", "No")))</f>
        <v/>
      </c>
      <c r="W73" s="1"/>
      <c r="X73" s="9" t="str">
        <f>IF(Outcomes!C73="", "", DATEDIF(Outcomes!C73, 'County Names to hide'!$D$2, "m"))</f>
        <v/>
      </c>
      <c r="Y73" s="1"/>
      <c r="Z73" s="1"/>
      <c r="AA73" s="1"/>
      <c r="AB73" s="1"/>
      <c r="AC73" s="1"/>
      <c r="AD73" s="1"/>
      <c r="AE73" s="1"/>
      <c r="AF73" s="1"/>
      <c r="AG73" s="1"/>
      <c r="AH73" s="84"/>
      <c r="AI73" s="84"/>
      <c r="AJ73" s="1"/>
      <c r="AK73" s="1"/>
    </row>
    <row r="74" spans="1:37" x14ac:dyDescent="0.35">
      <c r="A74" s="1"/>
      <c r="B74" s="1"/>
      <c r="C74" s="1"/>
      <c r="D74" s="1"/>
      <c r="E74" s="1"/>
      <c r="F74" s="1"/>
      <c r="G74" s="1"/>
      <c r="H74" s="1"/>
      <c r="I74" s="1"/>
      <c r="J74" s="1"/>
      <c r="K74" s="1"/>
      <c r="L74" t="str">
        <f t="shared" si="1"/>
        <v>Yes</v>
      </c>
      <c r="M74" s="6"/>
      <c r="N74" s="6"/>
      <c r="O74" s="9" t="str">
        <f>IF(ISBLANK(M74), "", IF(ISBLANK(N74), "Yes", IF(N74 &lt; 'County Names to hide'!$C$2, "No", "Yes")))</f>
        <v/>
      </c>
      <c r="P74" s="6"/>
      <c r="Q74" s="6"/>
      <c r="R74" s="6"/>
      <c r="S74" s="6"/>
      <c r="T74" s="1"/>
      <c r="U74" s="48" t="str">
        <f>IF(Outcomes!M74="", "", DATEDIF(Outcomes!M74, 'County Names to hide'!$D$2, "m"))</f>
        <v/>
      </c>
      <c r="V74" s="9" t="str">
        <f>IF(ISBLANK(M74), "", IF(ISBLANK(N75), "No", IF(AND(N75 &gt;= 'County Names to hide'!$C$2, N75 &lt;= 'County Names to hide'!$D$2), "Yes", "No")))</f>
        <v/>
      </c>
      <c r="W74" s="1"/>
      <c r="X74" s="9" t="str">
        <f>IF(Outcomes!C74="", "", DATEDIF(Outcomes!C74, 'County Names to hide'!$D$2, "m"))</f>
        <v/>
      </c>
      <c r="Y74" s="1"/>
      <c r="Z74" s="1"/>
      <c r="AA74" s="1"/>
      <c r="AB74" s="1"/>
      <c r="AC74" s="1"/>
      <c r="AD74" s="1"/>
      <c r="AE74" s="1"/>
      <c r="AF74" s="1"/>
      <c r="AG74" s="1"/>
      <c r="AH74" s="84"/>
      <c r="AI74" s="84"/>
      <c r="AJ74" s="1"/>
      <c r="AK74" s="1"/>
    </row>
    <row r="75" spans="1:37" x14ac:dyDescent="0.35">
      <c r="A75" s="1"/>
      <c r="B75" s="1"/>
      <c r="C75" s="1"/>
      <c r="D75" s="1"/>
      <c r="E75" s="1"/>
      <c r="F75" s="1"/>
      <c r="G75" s="1"/>
      <c r="H75" s="1"/>
      <c r="I75" s="1"/>
      <c r="J75" s="1"/>
      <c r="K75" s="1"/>
      <c r="L75" t="str">
        <f t="shared" si="1"/>
        <v>Yes</v>
      </c>
      <c r="M75" s="6"/>
      <c r="N75" s="6"/>
      <c r="O75" s="9" t="str">
        <f>IF(ISBLANK(M75), "", IF(ISBLANK(N75), "Yes", IF(N75 &lt; 'County Names to hide'!$C$2, "No", "Yes")))</f>
        <v/>
      </c>
      <c r="P75" s="6"/>
      <c r="Q75" s="6"/>
      <c r="R75" s="6"/>
      <c r="S75" s="6"/>
      <c r="T75" s="1"/>
      <c r="U75" s="48" t="str">
        <f>IF(Outcomes!M75="", "", DATEDIF(Outcomes!M75, 'County Names to hide'!$D$2, "m"))</f>
        <v/>
      </c>
      <c r="V75" s="9" t="str">
        <f>IF(ISBLANK(M75), "", IF(ISBLANK(N76), "No", IF(AND(N76 &gt;= 'County Names to hide'!$C$2, N76 &lt;= 'County Names to hide'!$D$2), "Yes", "No")))</f>
        <v/>
      </c>
      <c r="W75" s="1"/>
      <c r="X75" s="9" t="str">
        <f>IF(Outcomes!C75="", "", DATEDIF(Outcomes!C75, 'County Names to hide'!$D$2, "m"))</f>
        <v/>
      </c>
      <c r="Y75" s="1"/>
      <c r="Z75" s="1"/>
      <c r="AA75" s="1"/>
      <c r="AB75" s="1"/>
      <c r="AC75" s="1"/>
      <c r="AD75" s="1"/>
      <c r="AE75" s="1"/>
      <c r="AF75" s="1"/>
      <c r="AG75" s="1"/>
      <c r="AH75" s="84"/>
      <c r="AI75" s="84"/>
      <c r="AJ75" s="1"/>
      <c r="AK75" s="1"/>
    </row>
    <row r="76" spans="1:37" x14ac:dyDescent="0.35">
      <c r="A76" s="1"/>
      <c r="B76" s="1"/>
      <c r="C76" s="1"/>
      <c r="D76" s="1"/>
      <c r="E76" s="1"/>
      <c r="F76" s="1"/>
      <c r="G76" s="1"/>
      <c r="H76" s="1"/>
      <c r="I76" s="1"/>
      <c r="J76" s="1"/>
      <c r="K76" s="1"/>
      <c r="L76" t="str">
        <f t="shared" si="1"/>
        <v>Yes</v>
      </c>
      <c r="M76" s="6"/>
      <c r="N76" s="6"/>
      <c r="O76" s="9" t="str">
        <f>IF(ISBLANK(M76), "", IF(ISBLANK(N76), "Yes", IF(N76 &lt; 'County Names to hide'!$C$2, "No", "Yes")))</f>
        <v/>
      </c>
      <c r="P76" s="6"/>
      <c r="Q76" s="6"/>
      <c r="R76" s="6"/>
      <c r="S76" s="6"/>
      <c r="T76" s="1"/>
      <c r="U76" s="48" t="str">
        <f>IF(Outcomes!M76="", "", DATEDIF(Outcomes!M76, 'County Names to hide'!$D$2, "m"))</f>
        <v/>
      </c>
      <c r="V76" s="9" t="str">
        <f>IF(ISBLANK(M76), "", IF(ISBLANK(N77), "No", IF(AND(N77 &gt;= 'County Names to hide'!$C$2, N77 &lt;= 'County Names to hide'!$D$2), "Yes", "No")))</f>
        <v/>
      </c>
      <c r="W76" s="1"/>
      <c r="X76" s="9" t="str">
        <f>IF(Outcomes!C76="", "", DATEDIF(Outcomes!C76, 'County Names to hide'!$D$2, "m"))</f>
        <v/>
      </c>
      <c r="Y76" s="1"/>
      <c r="Z76" s="1"/>
      <c r="AA76" s="1"/>
      <c r="AB76" s="1"/>
      <c r="AC76" s="1"/>
      <c r="AD76" s="1"/>
      <c r="AE76" s="1"/>
      <c r="AF76" s="1"/>
      <c r="AG76" s="1"/>
      <c r="AH76" s="84"/>
      <c r="AI76" s="84"/>
      <c r="AJ76" s="1"/>
      <c r="AK76" s="1"/>
    </row>
    <row r="77" spans="1:37" x14ac:dyDescent="0.35">
      <c r="A77" s="1"/>
      <c r="B77" s="1"/>
      <c r="C77" s="1"/>
      <c r="D77" s="1"/>
      <c r="E77" s="1"/>
      <c r="F77" s="1"/>
      <c r="G77" s="1"/>
      <c r="H77" s="1"/>
      <c r="I77" s="1"/>
      <c r="J77" s="1"/>
      <c r="K77" s="1"/>
      <c r="L77" t="str">
        <f t="shared" si="1"/>
        <v>Yes</v>
      </c>
      <c r="M77" s="6"/>
      <c r="N77" s="6"/>
      <c r="O77" s="9" t="str">
        <f>IF(ISBLANK(M77), "", IF(ISBLANK(N77), "Yes", IF(N77 &lt; 'County Names to hide'!$C$2, "No", "Yes")))</f>
        <v/>
      </c>
      <c r="P77" s="6"/>
      <c r="Q77" s="6"/>
      <c r="R77" s="6"/>
      <c r="S77" s="6"/>
      <c r="T77" s="1"/>
      <c r="U77" s="48" t="str">
        <f>IF(Outcomes!M77="", "", DATEDIF(Outcomes!M77, 'County Names to hide'!$D$2, "m"))</f>
        <v/>
      </c>
      <c r="V77" s="9" t="str">
        <f>IF(ISBLANK(M77), "", IF(ISBLANK(N78), "No", IF(AND(N78 &gt;= 'County Names to hide'!$C$2, N78 &lt;= 'County Names to hide'!$D$2), "Yes", "No")))</f>
        <v/>
      </c>
      <c r="W77" s="1"/>
      <c r="X77" s="9" t="str">
        <f>IF(Outcomes!C77="", "", DATEDIF(Outcomes!C77, 'County Names to hide'!$D$2, "m"))</f>
        <v/>
      </c>
      <c r="Y77" s="1"/>
      <c r="Z77" s="1"/>
      <c r="AA77" s="1"/>
      <c r="AB77" s="1"/>
      <c r="AC77" s="1"/>
      <c r="AD77" s="1"/>
      <c r="AE77" s="1"/>
      <c r="AF77" s="1"/>
      <c r="AG77" s="1"/>
      <c r="AH77" s="84"/>
      <c r="AI77" s="84"/>
      <c r="AJ77" s="1"/>
      <c r="AK77" s="1"/>
    </row>
    <row r="78" spans="1:37" x14ac:dyDescent="0.35">
      <c r="A78" s="1"/>
      <c r="B78" s="1"/>
      <c r="C78" s="1"/>
      <c r="D78" s="1"/>
      <c r="E78" s="1"/>
      <c r="F78" s="1"/>
      <c r="G78" s="1"/>
      <c r="H78" s="1"/>
      <c r="I78" s="1"/>
      <c r="J78" s="1"/>
      <c r="K78" s="1"/>
      <c r="L78" t="str">
        <f t="shared" si="1"/>
        <v>Yes</v>
      </c>
      <c r="M78" s="6"/>
      <c r="N78" s="6"/>
      <c r="O78" s="9" t="str">
        <f>IF(ISBLANK(M78), "", IF(ISBLANK(N78), "Yes", IF(N78 &lt; 'County Names to hide'!$C$2, "No", "Yes")))</f>
        <v/>
      </c>
      <c r="P78" s="6"/>
      <c r="Q78" s="6"/>
      <c r="R78" s="6"/>
      <c r="S78" s="6"/>
      <c r="T78" s="1"/>
      <c r="U78" s="48" t="str">
        <f>IF(Outcomes!M78="", "", DATEDIF(Outcomes!M78, 'County Names to hide'!$D$2, "m"))</f>
        <v/>
      </c>
      <c r="V78" s="9" t="str">
        <f>IF(ISBLANK(M78), "", IF(ISBLANK(N79), "No", IF(AND(N79 &gt;= 'County Names to hide'!$C$2, N79 &lt;= 'County Names to hide'!$D$2), "Yes", "No")))</f>
        <v/>
      </c>
      <c r="W78" s="1"/>
      <c r="X78" s="9" t="str">
        <f>IF(Outcomes!C78="", "", DATEDIF(Outcomes!C78, 'County Names to hide'!$D$2, "m"))</f>
        <v/>
      </c>
      <c r="Y78" s="1"/>
      <c r="Z78" s="1"/>
      <c r="AA78" s="1"/>
      <c r="AB78" s="1"/>
      <c r="AC78" s="1"/>
      <c r="AD78" s="1"/>
      <c r="AE78" s="1"/>
      <c r="AF78" s="1"/>
      <c r="AG78" s="1"/>
      <c r="AH78" s="84"/>
      <c r="AI78" s="84"/>
      <c r="AJ78" s="1"/>
      <c r="AK78" s="1"/>
    </row>
    <row r="79" spans="1:37" x14ac:dyDescent="0.35">
      <c r="A79" s="1"/>
      <c r="B79" s="1"/>
      <c r="C79" s="1"/>
      <c r="D79" s="1"/>
      <c r="E79" s="1"/>
      <c r="F79" s="1"/>
      <c r="G79" s="1"/>
      <c r="H79" s="1"/>
      <c r="I79" s="1"/>
      <c r="J79" s="1"/>
      <c r="K79" s="1"/>
      <c r="L79" t="str">
        <f t="shared" si="1"/>
        <v>Yes</v>
      </c>
      <c r="M79" s="6"/>
      <c r="N79" s="6"/>
      <c r="O79" s="9" t="str">
        <f>IF(ISBLANK(M79), "", IF(ISBLANK(N79), "Yes", IF(N79 &lt; 'County Names to hide'!$C$2, "No", "Yes")))</f>
        <v/>
      </c>
      <c r="P79" s="6"/>
      <c r="Q79" s="6"/>
      <c r="R79" s="6"/>
      <c r="S79" s="6"/>
      <c r="T79" s="1"/>
      <c r="U79" s="48" t="str">
        <f>IF(Outcomes!M79="", "", DATEDIF(Outcomes!M79, 'County Names to hide'!$D$2, "m"))</f>
        <v/>
      </c>
      <c r="V79" s="9" t="str">
        <f>IF(ISBLANK(M79), "", IF(ISBLANK(N80), "No", IF(AND(N80 &gt;= 'County Names to hide'!$C$2, N80 &lt;= 'County Names to hide'!$D$2), "Yes", "No")))</f>
        <v/>
      </c>
      <c r="W79" s="1"/>
      <c r="X79" s="9" t="str">
        <f>IF(Outcomes!C79="", "", DATEDIF(Outcomes!C79, 'County Names to hide'!$D$2, "m"))</f>
        <v/>
      </c>
      <c r="Y79" s="1"/>
      <c r="Z79" s="1"/>
      <c r="AA79" s="1"/>
      <c r="AB79" s="1"/>
      <c r="AC79" s="1"/>
      <c r="AD79" s="1"/>
      <c r="AE79" s="1"/>
      <c r="AF79" s="1"/>
      <c r="AG79" s="1"/>
      <c r="AH79" s="84"/>
      <c r="AI79" s="84"/>
      <c r="AJ79" s="1"/>
      <c r="AK79" s="1"/>
    </row>
    <row r="80" spans="1:37" x14ac:dyDescent="0.35">
      <c r="A80" s="1"/>
      <c r="B80" s="1"/>
      <c r="C80" s="1"/>
      <c r="D80" s="1"/>
      <c r="E80" s="1"/>
      <c r="F80" s="1"/>
      <c r="G80" s="1"/>
      <c r="H80" s="1"/>
      <c r="I80" s="1"/>
      <c r="J80" s="1"/>
      <c r="K80" s="1"/>
      <c r="L80" t="str">
        <f t="shared" si="1"/>
        <v>Yes</v>
      </c>
      <c r="M80" s="6"/>
      <c r="N80" s="6"/>
      <c r="O80" s="9" t="str">
        <f>IF(ISBLANK(M80), "", IF(ISBLANK(N80), "Yes", IF(N80 &lt; 'County Names to hide'!$C$2, "No", "Yes")))</f>
        <v/>
      </c>
      <c r="P80" s="6"/>
      <c r="Q80" s="6"/>
      <c r="R80" s="6"/>
      <c r="S80" s="6"/>
      <c r="T80" s="1"/>
      <c r="U80" s="48" t="str">
        <f>IF(Outcomes!M80="", "", DATEDIF(Outcomes!M80, 'County Names to hide'!$D$2, "m"))</f>
        <v/>
      </c>
      <c r="V80" s="9" t="str">
        <f>IF(ISBLANK(M80), "", IF(ISBLANK(N81), "No", IF(AND(N81 &gt;= 'County Names to hide'!$C$2, N81 &lt;= 'County Names to hide'!$D$2), "Yes", "No")))</f>
        <v/>
      </c>
      <c r="W80" s="1"/>
      <c r="X80" s="9" t="str">
        <f>IF(Outcomes!C80="", "", DATEDIF(Outcomes!C80, 'County Names to hide'!$D$2, "m"))</f>
        <v/>
      </c>
      <c r="Y80" s="1"/>
      <c r="Z80" s="1"/>
      <c r="AA80" s="1"/>
      <c r="AB80" s="1"/>
      <c r="AC80" s="1"/>
      <c r="AD80" s="1"/>
      <c r="AE80" s="1"/>
      <c r="AF80" s="1"/>
      <c r="AG80" s="1"/>
      <c r="AH80" s="84"/>
      <c r="AI80" s="84"/>
      <c r="AJ80" s="1"/>
      <c r="AK80" s="1"/>
    </row>
    <row r="81" spans="1:37" x14ac:dyDescent="0.35">
      <c r="A81" s="1"/>
      <c r="B81" s="1"/>
      <c r="C81" s="1"/>
      <c r="D81" s="1"/>
      <c r="E81" s="1"/>
      <c r="F81" s="1"/>
      <c r="G81" s="1"/>
      <c r="H81" s="1"/>
      <c r="I81" s="1"/>
      <c r="J81" s="1"/>
      <c r="K81" s="1"/>
      <c r="L81" t="str">
        <f t="shared" si="1"/>
        <v>Yes</v>
      </c>
      <c r="M81" s="6"/>
      <c r="N81" s="6"/>
      <c r="O81" s="9" t="str">
        <f>IF(ISBLANK(M81), "", IF(ISBLANK(N81), "Yes", IF(N81 &lt; 'County Names to hide'!$C$2, "No", "Yes")))</f>
        <v/>
      </c>
      <c r="P81" s="6"/>
      <c r="Q81" s="6"/>
      <c r="R81" s="6"/>
      <c r="S81" s="6"/>
      <c r="T81" s="1"/>
      <c r="U81" s="48" t="str">
        <f>IF(Outcomes!M81="", "", DATEDIF(Outcomes!M81, 'County Names to hide'!$D$2, "m"))</f>
        <v/>
      </c>
      <c r="V81" s="9" t="str">
        <f>IF(ISBLANK(M81), "", IF(ISBLANK(N82), "No", IF(AND(N82 &gt;= 'County Names to hide'!$C$2, N82 &lt;= 'County Names to hide'!$D$2), "Yes", "No")))</f>
        <v/>
      </c>
      <c r="W81" s="1"/>
      <c r="X81" s="9" t="str">
        <f>IF(Outcomes!C81="", "", DATEDIF(Outcomes!C81, 'County Names to hide'!$D$2, "m"))</f>
        <v/>
      </c>
      <c r="Y81" s="1"/>
      <c r="Z81" s="1"/>
      <c r="AA81" s="1"/>
      <c r="AB81" s="1"/>
      <c r="AC81" s="1"/>
      <c r="AD81" s="1"/>
      <c r="AE81" s="1"/>
      <c r="AF81" s="1"/>
      <c r="AG81" s="1"/>
      <c r="AH81" s="84"/>
      <c r="AI81" s="84"/>
      <c r="AJ81" s="1"/>
      <c r="AK81" s="1"/>
    </row>
    <row r="82" spans="1:37" x14ac:dyDescent="0.35">
      <c r="A82" s="1"/>
      <c r="B82" s="1"/>
      <c r="C82" s="1"/>
      <c r="D82" s="1"/>
      <c r="E82" s="1"/>
      <c r="F82" s="1"/>
      <c r="G82" s="1"/>
      <c r="H82" s="1"/>
      <c r="I82" s="1"/>
      <c r="J82" s="1"/>
      <c r="K82" s="1"/>
      <c r="L82" t="str">
        <f t="shared" si="1"/>
        <v>Yes</v>
      </c>
      <c r="M82" s="6"/>
      <c r="N82" s="6"/>
      <c r="O82" s="9" t="str">
        <f>IF(ISBLANK(M82), "", IF(ISBLANK(N82), "Yes", IF(N82 &lt; 'County Names to hide'!$C$2, "No", "Yes")))</f>
        <v/>
      </c>
      <c r="P82" s="6"/>
      <c r="Q82" s="6"/>
      <c r="R82" s="6"/>
      <c r="S82" s="6"/>
      <c r="T82" s="1"/>
      <c r="U82" s="48" t="str">
        <f>IF(Outcomes!M82="", "", DATEDIF(Outcomes!M82, 'County Names to hide'!$D$2, "m"))</f>
        <v/>
      </c>
      <c r="V82" s="9" t="str">
        <f>IF(ISBLANK(M82), "", IF(ISBLANK(N83), "No", IF(AND(N83 &gt;= 'County Names to hide'!$C$2, N83 &lt;= 'County Names to hide'!$D$2), "Yes", "No")))</f>
        <v/>
      </c>
      <c r="W82" s="1"/>
      <c r="X82" s="9" t="str">
        <f>IF(Outcomes!C82="", "", DATEDIF(Outcomes!C82, 'County Names to hide'!$D$2, "m"))</f>
        <v/>
      </c>
      <c r="Y82" s="1"/>
      <c r="Z82" s="1"/>
      <c r="AA82" s="1"/>
      <c r="AB82" s="1"/>
      <c r="AC82" s="1"/>
      <c r="AD82" s="1"/>
      <c r="AE82" s="1"/>
      <c r="AF82" s="1"/>
      <c r="AG82" s="1"/>
      <c r="AH82" s="84"/>
      <c r="AI82" s="84"/>
      <c r="AJ82" s="1"/>
      <c r="AK82" s="1"/>
    </row>
    <row r="83" spans="1:37" x14ac:dyDescent="0.35">
      <c r="A83" s="1"/>
      <c r="B83" s="1"/>
      <c r="C83" s="1"/>
      <c r="D83" s="1"/>
      <c r="E83" s="1"/>
      <c r="F83" s="1"/>
      <c r="G83" s="1"/>
      <c r="H83" s="1"/>
      <c r="I83" s="1"/>
      <c r="J83" s="1"/>
      <c r="K83" s="1"/>
      <c r="L83" t="str">
        <f t="shared" si="1"/>
        <v>Yes</v>
      </c>
      <c r="M83" s="6"/>
      <c r="N83" s="6"/>
      <c r="O83" s="9" t="str">
        <f>IF(ISBLANK(M83), "", IF(ISBLANK(N83), "Yes", IF(N83 &lt; 'County Names to hide'!$C$2, "No", "Yes")))</f>
        <v/>
      </c>
      <c r="P83" s="6"/>
      <c r="Q83" s="6"/>
      <c r="R83" s="6"/>
      <c r="S83" s="6"/>
      <c r="T83" s="1"/>
      <c r="U83" s="48" t="str">
        <f>IF(Outcomes!M83="", "", DATEDIF(Outcomes!M83, 'County Names to hide'!$D$2, "m"))</f>
        <v/>
      </c>
      <c r="V83" s="9" t="str">
        <f>IF(ISBLANK(M83), "", IF(ISBLANK(N84), "No", IF(AND(N84 &gt;= 'County Names to hide'!$C$2, N84 &lt;= 'County Names to hide'!$D$2), "Yes", "No")))</f>
        <v/>
      </c>
      <c r="W83" s="1"/>
      <c r="X83" s="9" t="str">
        <f>IF(Outcomes!C83="", "", DATEDIF(Outcomes!C83, 'County Names to hide'!$D$2, "m"))</f>
        <v/>
      </c>
      <c r="Y83" s="1"/>
      <c r="Z83" s="1"/>
      <c r="AA83" s="1"/>
      <c r="AB83" s="1"/>
      <c r="AC83" s="1"/>
      <c r="AD83" s="1"/>
      <c r="AE83" s="1"/>
      <c r="AF83" s="1"/>
      <c r="AG83" s="1"/>
      <c r="AH83" s="84"/>
      <c r="AI83" s="84"/>
      <c r="AJ83" s="1"/>
      <c r="AK83" s="1"/>
    </row>
    <row r="84" spans="1:37" x14ac:dyDescent="0.35">
      <c r="A84" s="1"/>
      <c r="B84" s="1"/>
      <c r="C84" s="1"/>
      <c r="D84" s="1"/>
      <c r="E84" s="1"/>
      <c r="F84" s="1"/>
      <c r="G84" s="1"/>
      <c r="H84" s="1"/>
      <c r="I84" s="1"/>
      <c r="J84" s="1"/>
      <c r="K84" s="1"/>
      <c r="L84" t="str">
        <f t="shared" si="1"/>
        <v>Yes</v>
      </c>
      <c r="M84" s="6"/>
      <c r="N84" s="6"/>
      <c r="O84" s="9" t="str">
        <f>IF(ISBLANK(M84), "", IF(ISBLANK(N84), "Yes", IF(N84 &lt; 'County Names to hide'!$C$2, "No", "Yes")))</f>
        <v/>
      </c>
      <c r="P84" s="6"/>
      <c r="Q84" s="6"/>
      <c r="R84" s="6"/>
      <c r="S84" s="6"/>
      <c r="T84" s="1"/>
      <c r="U84" s="48" t="str">
        <f>IF(Outcomes!M84="", "", DATEDIF(Outcomes!M84, 'County Names to hide'!$D$2, "m"))</f>
        <v/>
      </c>
      <c r="V84" s="9" t="str">
        <f>IF(ISBLANK(M84), "", IF(ISBLANK(N85), "No", IF(AND(N85 &gt;= 'County Names to hide'!$C$2, N85 &lt;= 'County Names to hide'!$D$2), "Yes", "No")))</f>
        <v/>
      </c>
      <c r="W84" s="1"/>
      <c r="X84" s="9" t="str">
        <f>IF(Outcomes!C84="", "", DATEDIF(Outcomes!C84, 'County Names to hide'!$D$2, "m"))</f>
        <v/>
      </c>
      <c r="Y84" s="1"/>
      <c r="Z84" s="1"/>
      <c r="AA84" s="1"/>
      <c r="AB84" s="1"/>
      <c r="AC84" s="1"/>
      <c r="AD84" s="1"/>
      <c r="AE84" s="1"/>
      <c r="AF84" s="1"/>
      <c r="AG84" s="1"/>
      <c r="AH84" s="84"/>
      <c r="AI84" s="84"/>
      <c r="AJ84" s="1"/>
      <c r="AK84" s="1"/>
    </row>
    <row r="85" spans="1:37" x14ac:dyDescent="0.35">
      <c r="A85" s="1"/>
      <c r="B85" s="1"/>
      <c r="C85" s="1"/>
      <c r="D85" s="1"/>
      <c r="E85" s="1"/>
      <c r="F85" s="1"/>
      <c r="G85" s="1"/>
      <c r="H85" s="1"/>
      <c r="I85" s="1"/>
      <c r="J85" s="1"/>
      <c r="K85" s="1"/>
      <c r="L85" t="str">
        <f t="shared" si="1"/>
        <v>Yes</v>
      </c>
      <c r="M85" s="6"/>
      <c r="N85" s="6"/>
      <c r="O85" s="9" t="str">
        <f>IF(ISBLANK(M85), "", IF(ISBLANK(N85), "Yes", IF(N85 &lt; 'County Names to hide'!$C$2, "No", "Yes")))</f>
        <v/>
      </c>
      <c r="P85" s="6"/>
      <c r="Q85" s="6"/>
      <c r="R85" s="6"/>
      <c r="S85" s="6"/>
      <c r="T85" s="1"/>
      <c r="U85" s="48" t="str">
        <f>IF(Outcomes!M85="", "", DATEDIF(Outcomes!M85, 'County Names to hide'!$D$2, "m"))</f>
        <v/>
      </c>
      <c r="V85" s="9" t="str">
        <f>IF(ISBLANK(M85), "", IF(ISBLANK(N86), "No", IF(AND(N86 &gt;= 'County Names to hide'!$C$2, N86 &lt;= 'County Names to hide'!$D$2), "Yes", "No")))</f>
        <v/>
      </c>
      <c r="W85" s="1"/>
      <c r="X85" s="9" t="str">
        <f>IF(Outcomes!C85="", "", DATEDIF(Outcomes!C85, 'County Names to hide'!$D$2, "m"))</f>
        <v/>
      </c>
      <c r="Y85" s="1"/>
      <c r="Z85" s="1"/>
      <c r="AA85" s="1"/>
      <c r="AB85" s="1"/>
      <c r="AC85" s="1"/>
      <c r="AD85" s="1"/>
      <c r="AE85" s="1"/>
      <c r="AF85" s="1"/>
      <c r="AG85" s="1"/>
      <c r="AH85" s="84"/>
      <c r="AI85" s="84"/>
      <c r="AJ85" s="1"/>
      <c r="AK85" s="1"/>
    </row>
    <row r="86" spans="1:37" x14ac:dyDescent="0.35">
      <c r="A86" s="1"/>
      <c r="B86" s="1"/>
      <c r="C86" s="1"/>
      <c r="D86" s="1"/>
      <c r="E86" s="1"/>
      <c r="F86" s="1"/>
      <c r="G86" s="1"/>
      <c r="H86" s="1"/>
      <c r="I86" s="1"/>
      <c r="J86" s="1"/>
      <c r="K86" s="1"/>
      <c r="L86" t="str">
        <f t="shared" si="1"/>
        <v>Yes</v>
      </c>
      <c r="M86" s="6"/>
      <c r="N86" s="6"/>
      <c r="O86" s="9" t="str">
        <f>IF(ISBLANK(M86), "", IF(ISBLANK(N86), "Yes", IF(N86 &lt; 'County Names to hide'!$C$2, "No", "Yes")))</f>
        <v/>
      </c>
      <c r="P86" s="6"/>
      <c r="Q86" s="6"/>
      <c r="R86" s="6"/>
      <c r="S86" s="6"/>
      <c r="T86" s="1"/>
      <c r="U86" s="48" t="str">
        <f>IF(Outcomes!M86="", "", DATEDIF(Outcomes!M86, 'County Names to hide'!$D$2, "m"))</f>
        <v/>
      </c>
      <c r="V86" s="9" t="str">
        <f>IF(ISBLANK(M86), "", IF(ISBLANK(N87), "No", IF(AND(N87 &gt;= 'County Names to hide'!$C$2, N87 &lt;= 'County Names to hide'!$D$2), "Yes", "No")))</f>
        <v/>
      </c>
      <c r="W86" s="1"/>
      <c r="X86" s="9" t="str">
        <f>IF(Outcomes!C86="", "", DATEDIF(Outcomes!C86, 'County Names to hide'!$D$2, "m"))</f>
        <v/>
      </c>
      <c r="Y86" s="1"/>
      <c r="Z86" s="1"/>
      <c r="AA86" s="1"/>
      <c r="AB86" s="1"/>
      <c r="AC86" s="1"/>
      <c r="AD86" s="1"/>
      <c r="AE86" s="1"/>
      <c r="AF86" s="1"/>
      <c r="AG86" s="1"/>
      <c r="AH86" s="84"/>
      <c r="AI86" s="84"/>
      <c r="AJ86" s="1"/>
      <c r="AK86" s="1"/>
    </row>
    <row r="87" spans="1:37" x14ac:dyDescent="0.35">
      <c r="A87" s="1"/>
      <c r="B87" s="1"/>
      <c r="C87" s="1"/>
      <c r="D87" s="1"/>
      <c r="E87" s="1"/>
      <c r="F87" s="1"/>
      <c r="G87" s="1"/>
      <c r="H87" s="1"/>
      <c r="I87" s="1"/>
      <c r="J87" s="1"/>
      <c r="K87" s="1"/>
      <c r="L87" t="str">
        <f t="shared" si="1"/>
        <v>Yes</v>
      </c>
      <c r="M87" s="6"/>
      <c r="N87" s="6"/>
      <c r="O87" s="9" t="str">
        <f>IF(ISBLANK(M87), "", IF(ISBLANK(N87), "Yes", IF(N87 &lt; 'County Names to hide'!$C$2, "No", "Yes")))</f>
        <v/>
      </c>
      <c r="P87" s="6"/>
      <c r="Q87" s="6"/>
      <c r="R87" s="6"/>
      <c r="S87" s="6"/>
      <c r="T87" s="1"/>
      <c r="U87" s="48" t="str">
        <f>IF(Outcomes!M87="", "", DATEDIF(Outcomes!M87, 'County Names to hide'!$D$2, "m"))</f>
        <v/>
      </c>
      <c r="V87" s="9" t="str">
        <f>IF(ISBLANK(M87), "", IF(ISBLANK(N88), "No", IF(AND(N88 &gt;= 'County Names to hide'!$C$2, N88 &lt;= 'County Names to hide'!$D$2), "Yes", "No")))</f>
        <v/>
      </c>
      <c r="W87" s="1"/>
      <c r="X87" s="9" t="str">
        <f>IF(Outcomes!C87="", "", DATEDIF(Outcomes!C87, 'County Names to hide'!$D$2, "m"))</f>
        <v/>
      </c>
      <c r="Y87" s="1"/>
      <c r="Z87" s="1"/>
      <c r="AA87" s="1"/>
      <c r="AB87" s="1"/>
      <c r="AC87" s="1"/>
      <c r="AD87" s="1"/>
      <c r="AE87" s="1"/>
      <c r="AF87" s="1"/>
      <c r="AG87" s="1"/>
      <c r="AH87" s="84"/>
      <c r="AI87" s="84"/>
      <c r="AJ87" s="1"/>
      <c r="AK87" s="1"/>
    </row>
    <row r="88" spans="1:37" x14ac:dyDescent="0.35">
      <c r="A88" s="1"/>
      <c r="B88" s="1"/>
      <c r="C88" s="1"/>
      <c r="D88" s="1"/>
      <c r="E88" s="1"/>
      <c r="F88" s="1"/>
      <c r="G88" s="1"/>
      <c r="H88" s="1"/>
      <c r="I88" s="1"/>
      <c r="J88" s="1"/>
      <c r="K88" s="1"/>
      <c r="L88" t="str">
        <f t="shared" si="1"/>
        <v>Yes</v>
      </c>
      <c r="M88" s="6"/>
      <c r="N88" s="6"/>
      <c r="O88" s="9" t="str">
        <f>IF(ISBLANK(M88), "", IF(ISBLANK(N88), "Yes", IF(N88 &lt; 'County Names to hide'!$C$2, "No", "Yes")))</f>
        <v/>
      </c>
      <c r="P88" s="6"/>
      <c r="Q88" s="6"/>
      <c r="R88" s="6"/>
      <c r="S88" s="6"/>
      <c r="T88" s="1"/>
      <c r="U88" s="48" t="str">
        <f>IF(Outcomes!M88="", "", DATEDIF(Outcomes!M88, 'County Names to hide'!$D$2, "m"))</f>
        <v/>
      </c>
      <c r="V88" s="9" t="str">
        <f>IF(ISBLANK(M88), "", IF(ISBLANK(N89), "No", IF(AND(N89 &gt;= 'County Names to hide'!$C$2, N89 &lt;= 'County Names to hide'!$D$2), "Yes", "No")))</f>
        <v/>
      </c>
      <c r="W88" s="1"/>
      <c r="X88" s="9" t="str">
        <f>IF(Outcomes!C88="", "", DATEDIF(Outcomes!C88, 'County Names to hide'!$D$2, "m"))</f>
        <v/>
      </c>
      <c r="Y88" s="1"/>
      <c r="Z88" s="1"/>
      <c r="AA88" s="1"/>
      <c r="AB88" s="1"/>
      <c r="AC88" s="1"/>
      <c r="AD88" s="1"/>
      <c r="AE88" s="1"/>
      <c r="AF88" s="1"/>
      <c r="AG88" s="1"/>
      <c r="AH88" s="84"/>
      <c r="AI88" s="84"/>
      <c r="AJ88" s="1"/>
      <c r="AK88" s="1"/>
    </row>
    <row r="89" spans="1:37" x14ac:dyDescent="0.35">
      <c r="A89" s="1"/>
      <c r="B89" s="1"/>
      <c r="C89" s="1"/>
      <c r="D89" s="1"/>
      <c r="E89" s="1"/>
      <c r="F89" s="1"/>
      <c r="G89" s="1"/>
      <c r="H89" s="1"/>
      <c r="I89" s="1"/>
      <c r="J89" s="1"/>
      <c r="K89" s="1"/>
      <c r="L89" t="str">
        <f t="shared" si="1"/>
        <v>Yes</v>
      </c>
      <c r="M89" s="6"/>
      <c r="N89" s="6"/>
      <c r="O89" s="9" t="str">
        <f>IF(ISBLANK(M89), "", IF(ISBLANK(N89), "Yes", IF(N89 &lt; 'County Names to hide'!$C$2, "No", "Yes")))</f>
        <v/>
      </c>
      <c r="P89" s="6"/>
      <c r="Q89" s="6"/>
      <c r="R89" s="6"/>
      <c r="S89" s="6"/>
      <c r="T89" s="1"/>
      <c r="U89" s="48" t="str">
        <f>IF(Outcomes!M89="", "", DATEDIF(Outcomes!M89, 'County Names to hide'!$D$2, "m"))</f>
        <v/>
      </c>
      <c r="V89" s="9" t="str">
        <f>IF(ISBLANK(M89), "", IF(ISBLANK(N90), "No", IF(AND(N90 &gt;= 'County Names to hide'!$C$2, N90 &lt;= 'County Names to hide'!$D$2), "Yes", "No")))</f>
        <v/>
      </c>
      <c r="W89" s="1"/>
      <c r="X89" s="9" t="str">
        <f>IF(Outcomes!C89="", "", DATEDIF(Outcomes!C89, 'County Names to hide'!$D$2, "m"))</f>
        <v/>
      </c>
      <c r="Y89" s="1"/>
      <c r="Z89" s="1"/>
      <c r="AA89" s="1"/>
      <c r="AB89" s="1"/>
      <c r="AC89" s="1"/>
      <c r="AD89" s="1"/>
      <c r="AE89" s="1"/>
      <c r="AF89" s="1"/>
      <c r="AG89" s="1"/>
      <c r="AH89" s="84"/>
      <c r="AI89" s="84"/>
      <c r="AJ89" s="1"/>
      <c r="AK89" s="1"/>
    </row>
    <row r="90" spans="1:37" x14ac:dyDescent="0.35">
      <c r="A90" s="1"/>
      <c r="B90" s="1"/>
      <c r="C90" s="1"/>
      <c r="D90" s="1"/>
      <c r="E90" s="1"/>
      <c r="F90" s="1"/>
      <c r="G90" s="1"/>
      <c r="H90" s="1"/>
      <c r="I90" s="1"/>
      <c r="J90" s="1"/>
      <c r="K90" s="1"/>
      <c r="L90" t="str">
        <f t="shared" si="1"/>
        <v>Yes</v>
      </c>
      <c r="M90" s="6"/>
      <c r="N90" s="6"/>
      <c r="O90" s="9" t="str">
        <f>IF(ISBLANK(M90), "", IF(ISBLANK(N90), "Yes", IF(N90 &lt; 'County Names to hide'!$C$2, "No", "Yes")))</f>
        <v/>
      </c>
      <c r="P90" s="6"/>
      <c r="Q90" s="6"/>
      <c r="R90" s="6"/>
      <c r="S90" s="6"/>
      <c r="T90" s="1"/>
      <c r="U90" s="48" t="str">
        <f>IF(Outcomes!M90="", "", DATEDIF(Outcomes!M90, 'County Names to hide'!$D$2, "m"))</f>
        <v/>
      </c>
      <c r="V90" s="9" t="str">
        <f>IF(ISBLANK(M90), "", IF(ISBLANK(N91), "No", IF(AND(N91 &gt;= 'County Names to hide'!$C$2, N91 &lt;= 'County Names to hide'!$D$2), "Yes", "No")))</f>
        <v/>
      </c>
      <c r="W90" s="1"/>
      <c r="X90" s="9" t="str">
        <f>IF(Outcomes!C90="", "", DATEDIF(Outcomes!C90, 'County Names to hide'!$D$2, "m"))</f>
        <v/>
      </c>
      <c r="Y90" s="1"/>
      <c r="Z90" s="1"/>
      <c r="AA90" s="1"/>
      <c r="AB90" s="1"/>
      <c r="AC90" s="1"/>
      <c r="AD90" s="1"/>
      <c r="AE90" s="1"/>
      <c r="AF90" s="1"/>
      <c r="AG90" s="1"/>
      <c r="AH90" s="84"/>
      <c r="AI90" s="84"/>
      <c r="AJ90" s="1"/>
      <c r="AK90" s="1"/>
    </row>
    <row r="91" spans="1:37" x14ac:dyDescent="0.35">
      <c r="A91" s="1"/>
      <c r="B91" s="1"/>
      <c r="C91" s="1"/>
      <c r="D91" s="1"/>
      <c r="E91" s="1"/>
      <c r="F91" s="1"/>
      <c r="G91" s="1"/>
      <c r="H91" s="1"/>
      <c r="I91" s="1"/>
      <c r="J91" s="1"/>
      <c r="K91" s="1"/>
      <c r="L91" t="str">
        <f t="shared" si="1"/>
        <v>Yes</v>
      </c>
      <c r="M91" s="6"/>
      <c r="N91" s="6"/>
      <c r="O91" s="9" t="str">
        <f>IF(ISBLANK(M91), "", IF(ISBLANK(N91), "Yes", IF(N91 &lt; 'County Names to hide'!$C$2, "No", "Yes")))</f>
        <v/>
      </c>
      <c r="P91" s="6"/>
      <c r="Q91" s="6"/>
      <c r="R91" s="6"/>
      <c r="S91" s="6"/>
      <c r="T91" s="1"/>
      <c r="U91" s="48" t="str">
        <f>IF(Outcomes!M91="", "", DATEDIF(Outcomes!M91, 'County Names to hide'!$D$2, "m"))</f>
        <v/>
      </c>
      <c r="V91" s="9" t="str">
        <f>IF(ISBLANK(M91), "", IF(ISBLANK(N92), "No", IF(AND(N92 &gt;= 'County Names to hide'!$C$2, N92 &lt;= 'County Names to hide'!$D$2), "Yes", "No")))</f>
        <v/>
      </c>
      <c r="W91" s="1"/>
      <c r="X91" s="9" t="str">
        <f>IF(Outcomes!C91="", "", DATEDIF(Outcomes!C91, 'County Names to hide'!$D$2, "m"))</f>
        <v/>
      </c>
      <c r="Y91" s="1"/>
      <c r="Z91" s="1"/>
      <c r="AA91" s="1"/>
      <c r="AB91" s="1"/>
      <c r="AC91" s="1"/>
      <c r="AD91" s="1"/>
      <c r="AE91" s="1"/>
      <c r="AF91" s="1"/>
      <c r="AG91" s="1"/>
      <c r="AH91" s="84"/>
      <c r="AI91" s="84"/>
      <c r="AJ91" s="1"/>
      <c r="AK91" s="1"/>
    </row>
    <row r="92" spans="1:37" x14ac:dyDescent="0.35">
      <c r="A92" s="1"/>
      <c r="B92" s="1"/>
      <c r="C92" s="1"/>
      <c r="D92" s="1"/>
      <c r="E92" s="1"/>
      <c r="F92" s="1"/>
      <c r="G92" s="1"/>
      <c r="H92" s="1"/>
      <c r="I92" s="1"/>
      <c r="J92" s="1"/>
      <c r="K92" s="1"/>
      <c r="L92" t="str">
        <f t="shared" si="1"/>
        <v>Yes</v>
      </c>
      <c r="M92" s="6"/>
      <c r="N92" s="6"/>
      <c r="O92" s="9" t="str">
        <f>IF(ISBLANK(M92), "", IF(ISBLANK(N92), "Yes", IF(N92 &lt; 'County Names to hide'!$C$2, "No", "Yes")))</f>
        <v/>
      </c>
      <c r="P92" s="6"/>
      <c r="Q92" s="6"/>
      <c r="R92" s="6"/>
      <c r="S92" s="6"/>
      <c r="T92" s="1"/>
      <c r="U92" s="48" t="str">
        <f>IF(Outcomes!M92="", "", DATEDIF(Outcomes!M92, 'County Names to hide'!$D$2, "m"))</f>
        <v/>
      </c>
      <c r="V92" s="9" t="str">
        <f>IF(ISBLANK(M92), "", IF(ISBLANK(N93), "No", IF(AND(N93 &gt;= 'County Names to hide'!$C$2, N93 &lt;= 'County Names to hide'!$D$2), "Yes", "No")))</f>
        <v/>
      </c>
      <c r="W92" s="1"/>
      <c r="X92" s="9" t="str">
        <f>IF(Outcomes!C92="", "", DATEDIF(Outcomes!C92, 'County Names to hide'!$D$2, "m"))</f>
        <v/>
      </c>
      <c r="Y92" s="1"/>
      <c r="Z92" s="1"/>
      <c r="AA92" s="1"/>
      <c r="AB92" s="1"/>
      <c r="AC92" s="1"/>
      <c r="AD92" s="1"/>
      <c r="AE92" s="1"/>
      <c r="AF92" s="1"/>
      <c r="AG92" s="1"/>
      <c r="AH92" s="84"/>
      <c r="AI92" s="84"/>
      <c r="AJ92" s="1"/>
      <c r="AK92" s="1"/>
    </row>
    <row r="93" spans="1:37" x14ac:dyDescent="0.35">
      <c r="A93" s="1"/>
      <c r="B93" s="1"/>
      <c r="C93" s="1"/>
      <c r="D93" s="1"/>
      <c r="E93" s="1"/>
      <c r="F93" s="1"/>
      <c r="G93" s="1"/>
      <c r="H93" s="1"/>
      <c r="I93" s="1"/>
      <c r="J93" s="1"/>
      <c r="K93" s="1"/>
      <c r="L93" t="str">
        <f t="shared" si="1"/>
        <v>Yes</v>
      </c>
      <c r="M93" s="6"/>
      <c r="N93" s="6"/>
      <c r="O93" s="9" t="str">
        <f>IF(ISBLANK(M93), "", IF(ISBLANK(N93), "Yes", IF(N93 &lt; 'County Names to hide'!$C$2, "No", "Yes")))</f>
        <v/>
      </c>
      <c r="P93" s="6"/>
      <c r="Q93" s="6"/>
      <c r="R93" s="6"/>
      <c r="S93" s="6"/>
      <c r="T93" s="1"/>
      <c r="U93" s="48" t="str">
        <f>IF(Outcomes!M93="", "", DATEDIF(Outcomes!M93, 'County Names to hide'!$D$2, "m"))</f>
        <v/>
      </c>
      <c r="V93" s="9" t="str">
        <f>IF(ISBLANK(M93), "", IF(ISBLANK(N94), "No", IF(AND(N94 &gt;= 'County Names to hide'!$C$2, N94 &lt;= 'County Names to hide'!$D$2), "Yes", "No")))</f>
        <v/>
      </c>
      <c r="W93" s="1"/>
      <c r="X93" s="9" t="str">
        <f>IF(Outcomes!C93="", "", DATEDIF(Outcomes!C93, 'County Names to hide'!$D$2, "m"))</f>
        <v/>
      </c>
      <c r="Y93" s="1"/>
      <c r="Z93" s="1"/>
      <c r="AA93" s="1"/>
      <c r="AB93" s="1"/>
      <c r="AC93" s="1"/>
      <c r="AD93" s="1"/>
      <c r="AE93" s="1"/>
      <c r="AF93" s="1"/>
      <c r="AG93" s="1"/>
      <c r="AH93" s="84"/>
      <c r="AI93" s="84"/>
      <c r="AJ93" s="1"/>
      <c r="AK93" s="1"/>
    </row>
    <row r="94" spans="1:37" x14ac:dyDescent="0.35">
      <c r="A94" s="1"/>
      <c r="B94" s="1"/>
      <c r="C94" s="1"/>
      <c r="D94" s="1"/>
      <c r="E94" s="1"/>
      <c r="F94" s="1"/>
      <c r="G94" s="1"/>
      <c r="H94" s="1"/>
      <c r="I94" s="1"/>
      <c r="J94" s="1"/>
      <c r="K94" s="1"/>
      <c r="L94" t="str">
        <f t="shared" si="1"/>
        <v>Yes</v>
      </c>
      <c r="M94" s="6"/>
      <c r="N94" s="6"/>
      <c r="O94" s="9" t="str">
        <f>IF(ISBLANK(M94), "", IF(ISBLANK(N94), "Yes", IF(N94 &lt; 'County Names to hide'!$C$2, "No", "Yes")))</f>
        <v/>
      </c>
      <c r="P94" s="6"/>
      <c r="Q94" s="6"/>
      <c r="R94" s="6"/>
      <c r="S94" s="6"/>
      <c r="T94" s="1"/>
      <c r="U94" s="48" t="str">
        <f>IF(Outcomes!M94="", "", DATEDIF(Outcomes!M94, 'County Names to hide'!$D$2, "m"))</f>
        <v/>
      </c>
      <c r="V94" s="9" t="str">
        <f>IF(ISBLANK(M94), "", IF(ISBLANK(N95), "No", IF(AND(N95 &gt;= 'County Names to hide'!$C$2, N95 &lt;= 'County Names to hide'!$D$2), "Yes", "No")))</f>
        <v/>
      </c>
      <c r="W94" s="1"/>
      <c r="X94" s="9" t="str">
        <f>IF(Outcomes!C94="", "", DATEDIF(Outcomes!C94, 'County Names to hide'!$D$2, "m"))</f>
        <v/>
      </c>
      <c r="Y94" s="1"/>
      <c r="Z94" s="1"/>
      <c r="AA94" s="1"/>
      <c r="AB94" s="1"/>
      <c r="AC94" s="1"/>
      <c r="AD94" s="1"/>
      <c r="AE94" s="1"/>
      <c r="AF94" s="1"/>
      <c r="AG94" s="1"/>
      <c r="AH94" s="84"/>
      <c r="AI94" s="84"/>
      <c r="AJ94" s="1"/>
      <c r="AK94" s="1"/>
    </row>
    <row r="95" spans="1:37" x14ac:dyDescent="0.35">
      <c r="A95" s="1"/>
      <c r="B95" s="1"/>
      <c r="C95" s="1"/>
      <c r="D95" s="1"/>
      <c r="E95" s="1"/>
      <c r="F95" s="1"/>
      <c r="G95" s="1"/>
      <c r="H95" s="1"/>
      <c r="I95" s="1"/>
      <c r="J95" s="1"/>
      <c r="K95" s="1"/>
      <c r="L95" t="str">
        <f t="shared" si="1"/>
        <v>Yes</v>
      </c>
      <c r="M95" s="6"/>
      <c r="N95" s="6"/>
      <c r="O95" s="9" t="str">
        <f>IF(ISBLANK(M95), "", IF(ISBLANK(N95), "Yes", IF(N95 &lt; 'County Names to hide'!$C$2, "No", "Yes")))</f>
        <v/>
      </c>
      <c r="P95" s="6"/>
      <c r="Q95" s="6"/>
      <c r="R95" s="6"/>
      <c r="S95" s="6"/>
      <c r="T95" s="1"/>
      <c r="U95" s="48" t="str">
        <f>IF(Outcomes!M95="", "", DATEDIF(Outcomes!M95, 'County Names to hide'!$D$2, "m"))</f>
        <v/>
      </c>
      <c r="V95" s="9" t="str">
        <f>IF(ISBLANK(M95), "", IF(ISBLANK(N96), "No", IF(AND(N96 &gt;= 'County Names to hide'!$C$2, N96 &lt;= 'County Names to hide'!$D$2), "Yes", "No")))</f>
        <v/>
      </c>
      <c r="W95" s="1"/>
      <c r="X95" s="9" t="str">
        <f>IF(Outcomes!C95="", "", DATEDIF(Outcomes!C95, 'County Names to hide'!$D$2, "m"))</f>
        <v/>
      </c>
      <c r="Y95" s="1"/>
      <c r="Z95" s="1"/>
      <c r="AA95" s="1"/>
      <c r="AB95" s="1"/>
      <c r="AC95" s="1"/>
      <c r="AD95" s="1"/>
      <c r="AE95" s="1"/>
      <c r="AF95" s="1"/>
      <c r="AG95" s="1"/>
      <c r="AH95" s="84"/>
      <c r="AI95" s="84"/>
      <c r="AJ95" s="1"/>
      <c r="AK95" s="1"/>
    </row>
    <row r="96" spans="1:37" x14ac:dyDescent="0.35">
      <c r="A96" s="1"/>
      <c r="B96" s="1"/>
      <c r="C96" s="1"/>
      <c r="D96" s="1"/>
      <c r="E96" s="1"/>
      <c r="F96" s="1"/>
      <c r="G96" s="1"/>
      <c r="H96" s="1"/>
      <c r="I96" s="1"/>
      <c r="J96" s="1"/>
      <c r="K96" s="1"/>
      <c r="L96" t="str">
        <f t="shared" si="1"/>
        <v>Yes</v>
      </c>
      <c r="M96" s="6"/>
      <c r="N96" s="6"/>
      <c r="O96" s="9" t="str">
        <f>IF(ISBLANK(M96), "", IF(ISBLANK(N96), "Yes", IF(N96 &lt; 'County Names to hide'!$C$2, "No", "Yes")))</f>
        <v/>
      </c>
      <c r="P96" s="6"/>
      <c r="Q96" s="6"/>
      <c r="R96" s="6"/>
      <c r="S96" s="6"/>
      <c r="T96" s="1"/>
      <c r="U96" s="48" t="str">
        <f>IF(Outcomes!M96="", "", DATEDIF(Outcomes!M96, 'County Names to hide'!$D$2, "m"))</f>
        <v/>
      </c>
      <c r="V96" s="9" t="str">
        <f>IF(ISBLANK(M96), "", IF(ISBLANK(N97), "No", IF(AND(N97 &gt;= 'County Names to hide'!$C$2, N97 &lt;= 'County Names to hide'!$D$2), "Yes", "No")))</f>
        <v/>
      </c>
      <c r="W96" s="1"/>
      <c r="X96" s="9" t="str">
        <f>IF(Outcomes!C96="", "", DATEDIF(Outcomes!C96, 'County Names to hide'!$D$2, "m"))</f>
        <v/>
      </c>
      <c r="Y96" s="1"/>
      <c r="Z96" s="1"/>
      <c r="AA96" s="1"/>
      <c r="AB96" s="1"/>
      <c r="AC96" s="1"/>
      <c r="AD96" s="1"/>
      <c r="AE96" s="1"/>
      <c r="AF96" s="1"/>
      <c r="AG96" s="1"/>
      <c r="AH96" s="84"/>
      <c r="AI96" s="84"/>
      <c r="AJ96" s="1"/>
      <c r="AK96" s="1"/>
    </row>
    <row r="97" spans="1:37" x14ac:dyDescent="0.35">
      <c r="A97" s="1"/>
      <c r="B97" s="1"/>
      <c r="C97" s="1"/>
      <c r="D97" s="1"/>
      <c r="E97" s="1"/>
      <c r="F97" s="1"/>
      <c r="G97" s="1"/>
      <c r="H97" s="1"/>
      <c r="I97" s="1"/>
      <c r="J97" s="1"/>
      <c r="K97" s="1"/>
      <c r="L97" t="str">
        <f t="shared" si="1"/>
        <v>Yes</v>
      </c>
      <c r="M97" s="6"/>
      <c r="N97" s="6"/>
      <c r="O97" s="9" t="str">
        <f>IF(ISBLANK(M97), "", IF(ISBLANK(N97), "Yes", IF(N97 &lt; 'County Names to hide'!$C$2, "No", "Yes")))</f>
        <v/>
      </c>
      <c r="P97" s="6"/>
      <c r="Q97" s="6"/>
      <c r="R97" s="6"/>
      <c r="S97" s="6"/>
      <c r="T97" s="1"/>
      <c r="U97" s="48" t="str">
        <f>IF(Outcomes!M97="", "", DATEDIF(Outcomes!M97, 'County Names to hide'!$D$2, "m"))</f>
        <v/>
      </c>
      <c r="V97" s="9" t="str">
        <f>IF(ISBLANK(M97), "", IF(ISBLANK(N98), "No", IF(AND(N98 &gt;= 'County Names to hide'!$C$2, N98 &lt;= 'County Names to hide'!$D$2), "Yes", "No")))</f>
        <v/>
      </c>
      <c r="W97" s="1"/>
      <c r="X97" s="9" t="str">
        <f>IF(Outcomes!C97="", "", DATEDIF(Outcomes!C97, 'County Names to hide'!$D$2, "m"))</f>
        <v/>
      </c>
      <c r="Y97" s="1"/>
      <c r="Z97" s="1"/>
      <c r="AA97" s="1"/>
      <c r="AB97" s="1"/>
      <c r="AC97" s="1"/>
      <c r="AD97" s="1"/>
      <c r="AE97" s="1"/>
      <c r="AF97" s="1"/>
      <c r="AG97" s="1"/>
      <c r="AH97" s="84"/>
      <c r="AI97" s="84"/>
      <c r="AJ97" s="1"/>
      <c r="AK97" s="1"/>
    </row>
    <row r="98" spans="1:37" x14ac:dyDescent="0.35">
      <c r="A98" s="1"/>
      <c r="B98" s="1"/>
      <c r="C98" s="1"/>
      <c r="D98" s="1"/>
      <c r="E98" s="1"/>
      <c r="F98" s="1"/>
      <c r="G98" s="1"/>
      <c r="H98" s="1"/>
      <c r="I98" s="1"/>
      <c r="J98" s="1"/>
      <c r="K98" s="1"/>
      <c r="L98" t="str">
        <f t="shared" si="1"/>
        <v>Yes</v>
      </c>
      <c r="M98" s="6"/>
      <c r="N98" s="6"/>
      <c r="O98" s="9" t="str">
        <f>IF(ISBLANK(M98), "", IF(ISBLANK(N98), "Yes", IF(N98 &lt; 'County Names to hide'!$C$2, "No", "Yes")))</f>
        <v/>
      </c>
      <c r="P98" s="6"/>
      <c r="Q98" s="6"/>
      <c r="R98" s="6"/>
      <c r="S98" s="6"/>
      <c r="T98" s="1"/>
      <c r="U98" s="48" t="str">
        <f>IF(Outcomes!M98="", "", DATEDIF(Outcomes!M98, 'County Names to hide'!$D$2, "m"))</f>
        <v/>
      </c>
      <c r="V98" s="9" t="str">
        <f>IF(ISBLANK(M98), "", IF(ISBLANK(N99), "No", IF(AND(N99 &gt;= 'County Names to hide'!$C$2, N99 &lt;= 'County Names to hide'!$D$2), "Yes", "No")))</f>
        <v/>
      </c>
      <c r="W98" s="1"/>
      <c r="X98" s="9" t="str">
        <f>IF(Outcomes!C98="", "", DATEDIF(Outcomes!C98, 'County Names to hide'!$D$2, "m"))</f>
        <v/>
      </c>
      <c r="Y98" s="1"/>
      <c r="Z98" s="1"/>
      <c r="AA98" s="1"/>
      <c r="AB98" s="1"/>
      <c r="AC98" s="1"/>
      <c r="AD98" s="1"/>
      <c r="AE98" s="1"/>
      <c r="AF98" s="1"/>
      <c r="AG98" s="1"/>
      <c r="AH98" s="84"/>
      <c r="AI98" s="84"/>
      <c r="AJ98" s="1"/>
      <c r="AK98" s="1"/>
    </row>
    <row r="99" spans="1:37" x14ac:dyDescent="0.35">
      <c r="A99" s="1"/>
      <c r="B99" s="1"/>
      <c r="C99" s="1"/>
      <c r="D99" s="1"/>
      <c r="E99" s="1"/>
      <c r="F99" s="1"/>
      <c r="G99" s="1"/>
      <c r="H99" s="1"/>
      <c r="I99" s="1"/>
      <c r="J99" s="1"/>
      <c r="K99" s="1"/>
      <c r="L99" t="str">
        <f t="shared" si="1"/>
        <v>Yes</v>
      </c>
      <c r="M99" s="6"/>
      <c r="N99" s="6"/>
      <c r="O99" s="9" t="str">
        <f>IF(ISBLANK(M99), "", IF(ISBLANK(N99), "Yes", IF(N99 &lt; 'County Names to hide'!$C$2, "No", "Yes")))</f>
        <v/>
      </c>
      <c r="P99" s="6"/>
      <c r="Q99" s="6"/>
      <c r="R99" s="6"/>
      <c r="S99" s="6"/>
      <c r="T99" s="1"/>
      <c r="U99" s="48" t="str">
        <f>IF(Outcomes!M99="", "", DATEDIF(Outcomes!M99, 'County Names to hide'!$D$2, "m"))</f>
        <v/>
      </c>
      <c r="V99" s="9" t="str">
        <f>IF(ISBLANK(M99), "", IF(ISBLANK(N100), "No", IF(AND(N100 &gt;= 'County Names to hide'!$C$2, N100 &lt;= 'County Names to hide'!$D$2), "Yes", "No")))</f>
        <v/>
      </c>
      <c r="W99" s="1"/>
      <c r="X99" s="9" t="str">
        <f>IF(Outcomes!C99="", "", DATEDIF(Outcomes!C99, 'County Names to hide'!$D$2, "m"))</f>
        <v/>
      </c>
      <c r="Y99" s="1"/>
      <c r="Z99" s="1"/>
      <c r="AA99" s="1"/>
      <c r="AB99" s="1"/>
      <c r="AC99" s="1"/>
      <c r="AD99" s="1"/>
      <c r="AE99" s="1"/>
      <c r="AF99" s="1"/>
      <c r="AG99" s="1"/>
      <c r="AH99" s="84"/>
      <c r="AI99" s="84"/>
      <c r="AJ99" s="1"/>
      <c r="AK99" s="1"/>
    </row>
    <row r="100" spans="1:37" x14ac:dyDescent="0.35">
      <c r="A100" s="1"/>
      <c r="B100" s="1"/>
      <c r="C100" s="1"/>
      <c r="D100" s="1"/>
      <c r="E100" s="1"/>
      <c r="F100" s="1"/>
      <c r="G100" s="1"/>
      <c r="H100" s="1"/>
      <c r="I100" s="1"/>
      <c r="J100" s="1"/>
      <c r="K100" s="1"/>
      <c r="L100" t="str">
        <f t="shared" si="1"/>
        <v>Yes</v>
      </c>
      <c r="M100" s="6"/>
      <c r="N100" s="6"/>
      <c r="O100" s="9" t="str">
        <f>IF(ISBLANK(M100), "", IF(ISBLANK(N100), "Yes", IF(N100 &lt; 'County Names to hide'!$C$2, "No", "Yes")))</f>
        <v/>
      </c>
      <c r="P100" s="6"/>
      <c r="Q100" s="6"/>
      <c r="R100" s="6"/>
      <c r="S100" s="6"/>
      <c r="T100" s="1"/>
      <c r="U100" s="48" t="str">
        <f>IF(Outcomes!M100="", "", DATEDIF(Outcomes!M100, 'County Names to hide'!$D$2, "m"))</f>
        <v/>
      </c>
      <c r="V100" s="9" t="str">
        <f>IF(ISBLANK(M100), "", IF(ISBLANK(N101), "No", IF(AND(N101 &gt;= 'County Names to hide'!$C$2, N101 &lt;= 'County Names to hide'!$D$2), "Yes", "No")))</f>
        <v/>
      </c>
      <c r="W100" s="1"/>
      <c r="X100" s="9" t="str">
        <f>IF(Outcomes!C100="", "", DATEDIF(Outcomes!C100, 'County Names to hide'!$D$2, "m"))</f>
        <v/>
      </c>
      <c r="Y100" s="1"/>
      <c r="Z100" s="1"/>
      <c r="AA100" s="1"/>
      <c r="AB100" s="1"/>
      <c r="AC100" s="1"/>
      <c r="AD100" s="1"/>
      <c r="AE100" s="1"/>
      <c r="AF100" s="1"/>
      <c r="AG100" s="1"/>
      <c r="AH100" s="84"/>
      <c r="AI100" s="84"/>
      <c r="AJ100" s="1"/>
      <c r="AK100" s="1"/>
    </row>
    <row r="101" spans="1:37" x14ac:dyDescent="0.35">
      <c r="A101" s="1"/>
      <c r="B101" s="1"/>
      <c r="C101" s="1"/>
      <c r="D101" s="1"/>
      <c r="E101" s="1"/>
      <c r="F101" s="1"/>
      <c r="G101" s="1"/>
      <c r="H101" s="1"/>
      <c r="I101" s="1"/>
      <c r="J101" s="1"/>
      <c r="K101" s="1"/>
      <c r="L101" t="str">
        <f t="shared" si="1"/>
        <v>Yes</v>
      </c>
      <c r="M101" s="6"/>
      <c r="N101" s="6"/>
      <c r="O101" s="9" t="str">
        <f>IF(ISBLANK(M101), "", IF(ISBLANK(N101), "Yes", IF(N101 &lt; 'County Names to hide'!$C$2, "No", "Yes")))</f>
        <v/>
      </c>
      <c r="P101" s="6"/>
      <c r="Q101" s="6"/>
      <c r="R101" s="6"/>
      <c r="S101" s="6"/>
      <c r="T101" s="1"/>
      <c r="U101" s="48" t="str">
        <f>IF(Outcomes!M101="", "", DATEDIF(Outcomes!M101, 'County Names to hide'!$D$2, "m"))</f>
        <v/>
      </c>
      <c r="V101" s="9" t="str">
        <f>IF(ISBLANK(M101), "", IF(ISBLANK(N102), "No", IF(AND(N102 &gt;= 'County Names to hide'!$C$2, N102 &lt;= 'County Names to hide'!$D$2), "Yes", "No")))</f>
        <v/>
      </c>
      <c r="W101" s="1"/>
      <c r="X101" s="9" t="str">
        <f>IF(Outcomes!C101="", "", DATEDIF(Outcomes!C101, 'County Names to hide'!$D$2, "m"))</f>
        <v/>
      </c>
      <c r="Y101" s="1"/>
      <c r="Z101" s="1"/>
      <c r="AA101" s="1"/>
      <c r="AB101" s="1"/>
      <c r="AC101" s="1"/>
      <c r="AD101" s="1"/>
      <c r="AE101" s="1"/>
      <c r="AF101" s="1"/>
      <c r="AG101" s="1"/>
      <c r="AH101" s="84"/>
      <c r="AI101" s="84"/>
      <c r="AJ101" s="1"/>
      <c r="AK101" s="1"/>
    </row>
    <row r="102" spans="1:37" x14ac:dyDescent="0.35">
      <c r="A102" s="1"/>
      <c r="B102" s="1"/>
      <c r="C102" s="1"/>
      <c r="D102" s="1"/>
      <c r="E102" s="1"/>
      <c r="F102" s="1"/>
      <c r="G102" s="1"/>
      <c r="H102" s="1"/>
      <c r="I102" s="1"/>
      <c r="J102" s="1"/>
      <c r="K102" s="1"/>
      <c r="L102" t="str">
        <f t="shared" si="1"/>
        <v>Yes</v>
      </c>
      <c r="M102" s="6"/>
      <c r="N102" s="6"/>
      <c r="O102" s="9" t="str">
        <f>IF(ISBLANK(M102), "", IF(ISBLANK(N102), "Yes", IF(N102 &lt; 'County Names to hide'!$C$2, "No", "Yes")))</f>
        <v/>
      </c>
      <c r="P102" s="6"/>
      <c r="Q102" s="6"/>
      <c r="R102" s="6"/>
      <c r="S102" s="6"/>
      <c r="T102" s="1"/>
      <c r="U102" s="48" t="str">
        <f>IF(Outcomes!M102="", "", DATEDIF(Outcomes!M102, 'County Names to hide'!$D$2, "m"))</f>
        <v/>
      </c>
      <c r="V102" s="9" t="str">
        <f>IF(ISBLANK(M102), "", IF(ISBLANK(N103), "No", IF(AND(N103 &gt;= 'County Names to hide'!$C$2, N103 &lt;= 'County Names to hide'!$D$2), "Yes", "No")))</f>
        <v/>
      </c>
      <c r="W102" s="1"/>
      <c r="X102" s="9" t="str">
        <f>IF(Outcomes!C102="", "", DATEDIF(Outcomes!C102, 'County Names to hide'!$D$2, "m"))</f>
        <v/>
      </c>
      <c r="Y102" s="1"/>
      <c r="Z102" s="1"/>
      <c r="AA102" s="1"/>
      <c r="AB102" s="1"/>
      <c r="AC102" s="1"/>
      <c r="AD102" s="1"/>
      <c r="AE102" s="1"/>
      <c r="AF102" s="1"/>
      <c r="AG102" s="1"/>
      <c r="AH102" s="84"/>
      <c r="AI102" s="84"/>
      <c r="AJ102" s="1"/>
      <c r="AK102" s="1"/>
    </row>
    <row r="103" spans="1:37" x14ac:dyDescent="0.35">
      <c r="A103" s="1"/>
      <c r="B103" s="1"/>
      <c r="C103" s="1"/>
      <c r="D103" s="1"/>
      <c r="E103" s="1"/>
      <c r="F103" s="1"/>
      <c r="G103" s="1"/>
      <c r="H103" s="1"/>
      <c r="I103" s="1"/>
      <c r="J103" s="1"/>
      <c r="K103" s="1"/>
      <c r="L103" t="str">
        <f t="shared" si="1"/>
        <v>Yes</v>
      </c>
      <c r="M103" s="6"/>
      <c r="N103" s="6"/>
      <c r="O103" s="9" t="str">
        <f>IF(ISBLANK(M103), "", IF(ISBLANK(N103), "Yes", IF(N103 &lt; 'County Names to hide'!$C$2, "No", "Yes")))</f>
        <v/>
      </c>
      <c r="P103" s="6"/>
      <c r="Q103" s="6"/>
      <c r="R103" s="6"/>
      <c r="S103" s="6"/>
      <c r="T103" s="1"/>
      <c r="U103" s="48" t="str">
        <f>IF(Outcomes!M103="", "", DATEDIF(Outcomes!M103, 'County Names to hide'!$D$2, "m"))</f>
        <v/>
      </c>
      <c r="V103" s="9" t="str">
        <f>IF(ISBLANK(M103), "", IF(ISBLANK(N104), "No", IF(AND(N104 &gt;= 'County Names to hide'!$C$2, N104 &lt;= 'County Names to hide'!$D$2), "Yes", "No")))</f>
        <v/>
      </c>
      <c r="W103" s="1"/>
      <c r="X103" s="9" t="str">
        <f>IF(Outcomes!C103="", "", DATEDIF(Outcomes!C103, 'County Names to hide'!$D$2, "m"))</f>
        <v/>
      </c>
      <c r="Y103" s="1"/>
      <c r="Z103" s="1"/>
      <c r="AA103" s="1"/>
      <c r="AB103" s="1"/>
      <c r="AC103" s="1"/>
      <c r="AD103" s="1"/>
      <c r="AE103" s="1"/>
      <c r="AF103" s="1"/>
      <c r="AG103" s="1"/>
      <c r="AH103" s="84"/>
      <c r="AI103" s="84"/>
      <c r="AJ103" s="1"/>
      <c r="AK103" s="1"/>
    </row>
    <row r="104" spans="1:37" x14ac:dyDescent="0.35">
      <c r="A104" s="1"/>
      <c r="B104" s="1"/>
      <c r="C104" s="1"/>
      <c r="D104" s="1"/>
      <c r="E104" s="1"/>
      <c r="F104" s="1"/>
      <c r="G104" s="1"/>
      <c r="H104" s="1"/>
      <c r="I104" s="1"/>
      <c r="J104" s="1"/>
      <c r="K104" s="1"/>
      <c r="L104" t="str">
        <f t="shared" si="1"/>
        <v>Yes</v>
      </c>
      <c r="M104" s="6"/>
      <c r="N104" s="6"/>
      <c r="O104" s="9" t="str">
        <f>IF(ISBLANK(M104), "", IF(ISBLANK(N104), "Yes", IF(N104 &lt; 'County Names to hide'!$C$2, "No", "Yes")))</f>
        <v/>
      </c>
      <c r="P104" s="6"/>
      <c r="Q104" s="6"/>
      <c r="R104" s="6"/>
      <c r="S104" s="6"/>
      <c r="T104" s="1"/>
      <c r="U104" s="48" t="str">
        <f>IF(Outcomes!M104="", "", DATEDIF(Outcomes!M104, 'County Names to hide'!$D$2, "m"))</f>
        <v/>
      </c>
      <c r="V104" s="9" t="str">
        <f>IF(ISBLANK(M104), "", IF(ISBLANK(N105), "No", IF(AND(N105 &gt;= 'County Names to hide'!$C$2, N105 &lt;= 'County Names to hide'!$D$2), "Yes", "No")))</f>
        <v/>
      </c>
      <c r="W104" s="1"/>
      <c r="X104" s="9" t="str">
        <f>IF(Outcomes!C104="", "", DATEDIF(Outcomes!C104, 'County Names to hide'!$D$2, "m"))</f>
        <v/>
      </c>
      <c r="Y104" s="1"/>
      <c r="Z104" s="1"/>
      <c r="AA104" s="1"/>
      <c r="AB104" s="1"/>
      <c r="AC104" s="1"/>
      <c r="AD104" s="1"/>
      <c r="AE104" s="1"/>
      <c r="AF104" s="1"/>
      <c r="AG104" s="1"/>
      <c r="AH104" s="84"/>
      <c r="AI104" s="84"/>
      <c r="AJ104" s="1"/>
      <c r="AK104" s="1"/>
    </row>
    <row r="105" spans="1:37" x14ac:dyDescent="0.35">
      <c r="A105" s="1"/>
      <c r="B105" s="1"/>
      <c r="C105" s="1"/>
      <c r="D105" s="1"/>
      <c r="E105" s="1"/>
      <c r="F105" s="1"/>
      <c r="G105" s="1"/>
      <c r="H105" s="1"/>
      <c r="I105" s="1"/>
      <c r="J105" s="1"/>
      <c r="K105" s="1"/>
      <c r="L105" t="str">
        <f t="shared" si="1"/>
        <v>Yes</v>
      </c>
      <c r="M105" s="6"/>
      <c r="N105" s="6"/>
      <c r="O105" s="9" t="str">
        <f>IF(ISBLANK(M105), "", IF(ISBLANK(N105), "Yes", IF(N105 &lt; 'County Names to hide'!$C$2, "No", "Yes")))</f>
        <v/>
      </c>
      <c r="P105" s="6"/>
      <c r="Q105" s="6"/>
      <c r="R105" s="6"/>
      <c r="S105" s="6"/>
      <c r="T105" s="1"/>
      <c r="U105" s="48" t="str">
        <f>IF(Outcomes!M105="", "", DATEDIF(Outcomes!M105, 'County Names to hide'!$D$2, "m"))</f>
        <v/>
      </c>
      <c r="V105" s="9" t="str">
        <f>IF(ISBLANK(M105), "", IF(ISBLANK(N106), "No", IF(AND(N106 &gt;= 'County Names to hide'!$C$2, N106 &lt;= 'County Names to hide'!$D$2), "Yes", "No")))</f>
        <v/>
      </c>
      <c r="W105" s="1"/>
      <c r="X105" s="9" t="str">
        <f>IF(Outcomes!C105="", "", DATEDIF(Outcomes!C105, 'County Names to hide'!$D$2, "m"))</f>
        <v/>
      </c>
      <c r="Y105" s="1"/>
      <c r="Z105" s="1"/>
      <c r="AA105" s="1"/>
      <c r="AB105" s="1"/>
      <c r="AC105" s="1"/>
      <c r="AD105" s="1"/>
      <c r="AE105" s="1"/>
      <c r="AF105" s="1"/>
      <c r="AG105" s="1"/>
      <c r="AH105" s="84"/>
      <c r="AI105" s="84"/>
      <c r="AJ105" s="1"/>
      <c r="AK105" s="1"/>
    </row>
    <row r="106" spans="1:37" x14ac:dyDescent="0.35">
      <c r="A106" s="1"/>
      <c r="B106" s="1"/>
      <c r="C106" s="1"/>
      <c r="D106" s="1"/>
      <c r="E106" s="1"/>
      <c r="F106" s="1"/>
      <c r="G106" s="1"/>
      <c r="H106" s="1"/>
      <c r="I106" s="1"/>
      <c r="J106" s="1"/>
      <c r="K106" s="1"/>
      <c r="L106" t="str">
        <f t="shared" si="1"/>
        <v>Yes</v>
      </c>
      <c r="M106" s="6"/>
      <c r="N106" s="6"/>
      <c r="O106" s="9" t="str">
        <f>IF(ISBLANK(M106), "", IF(ISBLANK(N106), "Yes", IF(N106 &lt; 'County Names to hide'!$C$2, "No", "Yes")))</f>
        <v/>
      </c>
      <c r="P106" s="6"/>
      <c r="Q106" s="6"/>
      <c r="R106" s="6"/>
      <c r="S106" s="6"/>
      <c r="T106" s="1"/>
      <c r="U106" s="48" t="str">
        <f>IF(Outcomes!M106="", "", DATEDIF(Outcomes!M106, 'County Names to hide'!$D$2, "m"))</f>
        <v/>
      </c>
      <c r="V106" s="9" t="str">
        <f>IF(ISBLANK(M106), "", IF(ISBLANK(N107), "No", IF(AND(N107 &gt;= 'County Names to hide'!$C$2, N107 &lt;= 'County Names to hide'!$D$2), "Yes", "No")))</f>
        <v/>
      </c>
      <c r="W106" s="1"/>
      <c r="X106" s="9" t="str">
        <f>IF(Outcomes!C106="", "", DATEDIF(Outcomes!C106, 'County Names to hide'!$D$2, "m"))</f>
        <v/>
      </c>
      <c r="Y106" s="1"/>
      <c r="Z106" s="1"/>
      <c r="AA106" s="1"/>
      <c r="AB106" s="1"/>
      <c r="AC106" s="1"/>
      <c r="AD106" s="1"/>
      <c r="AE106" s="1"/>
      <c r="AF106" s="1"/>
      <c r="AG106" s="1"/>
      <c r="AH106" s="84"/>
      <c r="AI106" s="84"/>
      <c r="AJ106" s="1"/>
      <c r="AK106" s="1"/>
    </row>
    <row r="107" spans="1:37" x14ac:dyDescent="0.35">
      <c r="A107" s="1"/>
      <c r="B107" s="1"/>
      <c r="C107" s="1"/>
      <c r="D107" s="1"/>
      <c r="E107" s="1"/>
      <c r="F107" s="1"/>
      <c r="G107" s="1"/>
      <c r="H107" s="1"/>
      <c r="I107" s="1"/>
      <c r="J107" s="1"/>
      <c r="K107" s="1"/>
      <c r="L107" t="str">
        <f t="shared" si="1"/>
        <v>Yes</v>
      </c>
      <c r="M107" s="6"/>
      <c r="N107" s="6"/>
      <c r="O107" s="9" t="str">
        <f>IF(ISBLANK(M107), "", IF(ISBLANK(N107), "Yes", IF(N107 &lt; 'County Names to hide'!$C$2, "No", "Yes")))</f>
        <v/>
      </c>
      <c r="P107" s="6"/>
      <c r="Q107" s="6"/>
      <c r="R107" s="6"/>
      <c r="S107" s="6"/>
      <c r="T107" s="1"/>
      <c r="U107" s="48" t="str">
        <f>IF(Outcomes!M107="", "", DATEDIF(Outcomes!M107, 'County Names to hide'!$D$2, "m"))</f>
        <v/>
      </c>
      <c r="V107" s="9" t="str">
        <f>IF(ISBLANK(M107), "", IF(ISBLANK(N108), "No", IF(AND(N108 &gt;= 'County Names to hide'!$C$2, N108 &lt;= 'County Names to hide'!$D$2), "Yes", "No")))</f>
        <v/>
      </c>
      <c r="W107" s="1"/>
      <c r="X107" s="9" t="str">
        <f>IF(Outcomes!C107="", "", DATEDIF(Outcomes!C107, 'County Names to hide'!$D$2, "m"))</f>
        <v/>
      </c>
      <c r="Y107" s="1"/>
      <c r="Z107" s="1"/>
      <c r="AA107" s="1"/>
      <c r="AB107" s="1"/>
      <c r="AC107" s="1"/>
      <c r="AD107" s="1"/>
      <c r="AE107" s="1"/>
      <c r="AF107" s="1"/>
      <c r="AG107" s="1"/>
      <c r="AH107" s="84"/>
      <c r="AI107" s="84"/>
      <c r="AJ107" s="1"/>
      <c r="AK107" s="1"/>
    </row>
    <row r="108" spans="1:37" x14ac:dyDescent="0.35">
      <c r="A108" s="1"/>
      <c r="B108" s="1"/>
      <c r="C108" s="1"/>
      <c r="D108" s="1"/>
      <c r="E108" s="1"/>
      <c r="F108" s="1"/>
      <c r="G108" s="1"/>
      <c r="H108" s="1"/>
      <c r="I108" s="1"/>
      <c r="J108" s="1"/>
      <c r="K108" s="1"/>
      <c r="L108" t="str">
        <f t="shared" si="1"/>
        <v>Yes</v>
      </c>
      <c r="M108" s="6"/>
      <c r="N108" s="6"/>
      <c r="O108" s="9" t="str">
        <f>IF(ISBLANK(M108), "", IF(ISBLANK(N108), "Yes", IF(N108 &lt; 'County Names to hide'!$C$2, "No", "Yes")))</f>
        <v/>
      </c>
      <c r="P108" s="6"/>
      <c r="Q108" s="6"/>
      <c r="R108" s="6"/>
      <c r="S108" s="6"/>
      <c r="T108" s="1"/>
      <c r="U108" s="48" t="str">
        <f>IF(Outcomes!M108="", "", DATEDIF(Outcomes!M108, 'County Names to hide'!$D$2, "m"))</f>
        <v/>
      </c>
      <c r="V108" s="9" t="str">
        <f>IF(ISBLANK(M108), "", IF(ISBLANK(N109), "No", IF(AND(N109 &gt;= 'County Names to hide'!$C$2, N109 &lt;= 'County Names to hide'!$D$2), "Yes", "No")))</f>
        <v/>
      </c>
      <c r="W108" s="1"/>
      <c r="X108" s="9" t="str">
        <f>IF(Outcomes!C108="", "", DATEDIF(Outcomes!C108, 'County Names to hide'!$D$2, "m"))</f>
        <v/>
      </c>
      <c r="Y108" s="1"/>
      <c r="Z108" s="1"/>
      <c r="AA108" s="1"/>
      <c r="AB108" s="1"/>
      <c r="AC108" s="1"/>
      <c r="AD108" s="1"/>
      <c r="AE108" s="1"/>
      <c r="AF108" s="1"/>
      <c r="AG108" s="1"/>
      <c r="AH108" s="84"/>
      <c r="AI108" s="84"/>
      <c r="AJ108" s="1"/>
      <c r="AK108" s="1"/>
    </row>
    <row r="109" spans="1:37" x14ac:dyDescent="0.35">
      <c r="A109" s="1"/>
      <c r="B109" s="1"/>
      <c r="C109" s="1"/>
      <c r="D109" s="1"/>
      <c r="E109" s="1"/>
      <c r="F109" s="1"/>
      <c r="G109" s="1"/>
      <c r="H109" s="1"/>
      <c r="I109" s="1"/>
      <c r="J109" s="1"/>
      <c r="K109" s="1"/>
      <c r="L109" t="str">
        <f t="shared" si="1"/>
        <v>Yes</v>
      </c>
      <c r="M109" s="6"/>
      <c r="N109" s="6"/>
      <c r="O109" s="9" t="str">
        <f>IF(ISBLANK(M109), "", IF(ISBLANK(N109), "Yes", IF(N109 &lt; 'County Names to hide'!$C$2, "No", "Yes")))</f>
        <v/>
      </c>
      <c r="P109" s="6"/>
      <c r="Q109" s="6"/>
      <c r="R109" s="6"/>
      <c r="S109" s="6"/>
      <c r="T109" s="1"/>
      <c r="U109" s="48" t="str">
        <f>IF(Outcomes!M109="", "", DATEDIF(Outcomes!M109, 'County Names to hide'!$D$2, "m"))</f>
        <v/>
      </c>
      <c r="V109" s="9" t="str">
        <f>IF(ISBLANK(M109), "", IF(ISBLANK(N110), "No", IF(AND(N110 &gt;= 'County Names to hide'!$C$2, N110 &lt;= 'County Names to hide'!$D$2), "Yes", "No")))</f>
        <v/>
      </c>
      <c r="W109" s="1"/>
      <c r="X109" s="9" t="str">
        <f>IF(Outcomes!C109="", "", DATEDIF(Outcomes!C109, 'County Names to hide'!$D$2, "m"))</f>
        <v/>
      </c>
      <c r="Y109" s="1"/>
      <c r="Z109" s="1"/>
      <c r="AA109" s="1"/>
      <c r="AB109" s="1"/>
      <c r="AC109" s="1"/>
      <c r="AD109" s="1"/>
      <c r="AE109" s="1"/>
      <c r="AF109" s="1"/>
      <c r="AG109" s="1"/>
      <c r="AH109" s="84"/>
      <c r="AI109" s="84"/>
      <c r="AJ109" s="1"/>
      <c r="AK109" s="1"/>
    </row>
    <row r="110" spans="1:37" x14ac:dyDescent="0.35">
      <c r="A110" s="1"/>
      <c r="B110" s="1"/>
      <c r="C110" s="1"/>
      <c r="D110" s="1"/>
      <c r="E110" s="1"/>
      <c r="F110" s="1"/>
      <c r="G110" s="1"/>
      <c r="H110" s="1"/>
      <c r="I110" s="1"/>
      <c r="J110" s="1"/>
      <c r="K110" s="1"/>
      <c r="L110" t="str">
        <f t="shared" si="1"/>
        <v>Yes</v>
      </c>
      <c r="M110" s="6"/>
      <c r="N110" s="6"/>
      <c r="O110" s="9" t="str">
        <f>IF(ISBLANK(M110), "", IF(ISBLANK(N110), "Yes", IF(N110 &lt; 'County Names to hide'!$C$2, "No", "Yes")))</f>
        <v/>
      </c>
      <c r="P110" s="6"/>
      <c r="Q110" s="6"/>
      <c r="R110" s="6"/>
      <c r="S110" s="6"/>
      <c r="T110" s="1"/>
      <c r="U110" s="48" t="str">
        <f>IF(Outcomes!M110="", "", DATEDIF(Outcomes!M110, 'County Names to hide'!$D$2, "m"))</f>
        <v/>
      </c>
      <c r="V110" s="9" t="str">
        <f>IF(ISBLANK(M110), "", IF(ISBLANK(N111), "No", IF(AND(N111 &gt;= 'County Names to hide'!$C$2, N111 &lt;= 'County Names to hide'!$D$2), "Yes", "No")))</f>
        <v/>
      </c>
      <c r="W110" s="1"/>
      <c r="X110" s="9" t="str">
        <f>IF(Outcomes!C110="", "", DATEDIF(Outcomes!C110, 'County Names to hide'!$D$2, "m"))</f>
        <v/>
      </c>
      <c r="Y110" s="1"/>
      <c r="Z110" s="1"/>
      <c r="AA110" s="1"/>
      <c r="AB110" s="1"/>
      <c r="AC110" s="1"/>
      <c r="AD110" s="1"/>
      <c r="AE110" s="1"/>
      <c r="AF110" s="1"/>
      <c r="AG110" s="1"/>
      <c r="AH110" s="84"/>
      <c r="AI110" s="84"/>
      <c r="AJ110" s="1"/>
      <c r="AK110" s="1"/>
    </row>
    <row r="111" spans="1:37" x14ac:dyDescent="0.35">
      <c r="A111" s="1"/>
      <c r="B111" s="1"/>
      <c r="C111" s="1"/>
      <c r="D111" s="1"/>
      <c r="E111" s="1"/>
      <c r="F111" s="1"/>
      <c r="G111" s="1"/>
      <c r="H111" s="1"/>
      <c r="I111" s="1"/>
      <c r="J111" s="1"/>
      <c r="K111" s="1"/>
      <c r="L111" t="str">
        <f t="shared" si="1"/>
        <v>Yes</v>
      </c>
      <c r="M111" s="6"/>
      <c r="N111" s="6"/>
      <c r="O111" s="9" t="str">
        <f>IF(ISBLANK(M111), "", IF(ISBLANK(N111), "Yes", IF(N111 &lt; 'County Names to hide'!$C$2, "No", "Yes")))</f>
        <v/>
      </c>
      <c r="P111" s="6"/>
      <c r="Q111" s="6"/>
      <c r="R111" s="6"/>
      <c r="S111" s="6"/>
      <c r="T111" s="1"/>
      <c r="U111" s="48" t="str">
        <f>IF(Outcomes!M111="", "", DATEDIF(Outcomes!M111, 'County Names to hide'!$D$2, "m"))</f>
        <v/>
      </c>
      <c r="V111" s="9" t="str">
        <f>IF(ISBLANK(M111), "", IF(ISBLANK(N112), "No", IF(AND(N112 &gt;= 'County Names to hide'!$C$2, N112 &lt;= 'County Names to hide'!$D$2), "Yes", "No")))</f>
        <v/>
      </c>
      <c r="W111" s="1"/>
      <c r="X111" s="9" t="str">
        <f>IF(Outcomes!C111="", "", DATEDIF(Outcomes!C111, 'County Names to hide'!$D$2, "m"))</f>
        <v/>
      </c>
      <c r="Y111" s="1"/>
      <c r="Z111" s="1"/>
      <c r="AA111" s="1"/>
      <c r="AB111" s="1"/>
      <c r="AC111" s="1"/>
      <c r="AD111" s="1"/>
      <c r="AE111" s="1"/>
      <c r="AF111" s="1"/>
      <c r="AG111" s="1"/>
      <c r="AH111" s="84"/>
      <c r="AI111" s="84"/>
      <c r="AJ111" s="1"/>
      <c r="AK111" s="1"/>
    </row>
    <row r="112" spans="1:37" x14ac:dyDescent="0.35">
      <c r="A112" s="1"/>
      <c r="B112" s="1"/>
      <c r="C112" s="1"/>
      <c r="D112" s="1"/>
      <c r="E112" s="1"/>
      <c r="F112" s="1"/>
      <c r="G112" s="1"/>
      <c r="H112" s="1"/>
      <c r="I112" s="1"/>
      <c r="J112" s="1"/>
      <c r="K112" s="1"/>
      <c r="L112" t="str">
        <f t="shared" si="1"/>
        <v>Yes</v>
      </c>
      <c r="M112" s="6"/>
      <c r="N112" s="6"/>
      <c r="O112" s="9" t="str">
        <f>IF(ISBLANK(M112), "", IF(ISBLANK(N112), "Yes", IF(N112 &lt; 'County Names to hide'!$C$2, "No", "Yes")))</f>
        <v/>
      </c>
      <c r="P112" s="6"/>
      <c r="Q112" s="6"/>
      <c r="R112" s="6"/>
      <c r="S112" s="6"/>
      <c r="T112" s="1"/>
      <c r="U112" s="48" t="str">
        <f>IF(Outcomes!M112="", "", DATEDIF(Outcomes!M112, 'County Names to hide'!$D$2, "m"))</f>
        <v/>
      </c>
      <c r="V112" s="9" t="str">
        <f>IF(ISBLANK(M112), "", IF(ISBLANK(N113), "No", IF(AND(N113 &gt;= 'County Names to hide'!$C$2, N113 &lt;= 'County Names to hide'!$D$2), "Yes", "No")))</f>
        <v/>
      </c>
      <c r="W112" s="1"/>
      <c r="X112" s="9" t="str">
        <f>IF(Outcomes!C112="", "", DATEDIF(Outcomes!C112, 'County Names to hide'!$D$2, "m"))</f>
        <v/>
      </c>
      <c r="Y112" s="1"/>
      <c r="Z112" s="1"/>
      <c r="AA112" s="1"/>
      <c r="AB112" s="1"/>
      <c r="AC112" s="1"/>
      <c r="AD112" s="1"/>
      <c r="AE112" s="1"/>
      <c r="AF112" s="1"/>
      <c r="AG112" s="1"/>
      <c r="AH112" s="84"/>
      <c r="AI112" s="84"/>
      <c r="AJ112" s="1"/>
      <c r="AK112" s="1"/>
    </row>
    <row r="113" spans="1:37" x14ac:dyDescent="0.35">
      <c r="A113" s="1"/>
      <c r="B113" s="1"/>
      <c r="C113" s="1"/>
      <c r="D113" s="1"/>
      <c r="E113" s="1"/>
      <c r="F113" s="1"/>
      <c r="G113" s="1"/>
      <c r="H113" s="1"/>
      <c r="I113" s="1"/>
      <c r="J113" s="1"/>
      <c r="K113" s="1"/>
      <c r="L113" t="str">
        <f t="shared" si="1"/>
        <v>Yes</v>
      </c>
      <c r="M113" s="6"/>
      <c r="N113" s="6"/>
      <c r="O113" s="9" t="str">
        <f>IF(ISBLANK(M113), "", IF(ISBLANK(N113), "Yes", IF(N113 &lt; 'County Names to hide'!$C$2, "No", "Yes")))</f>
        <v/>
      </c>
      <c r="P113" s="6"/>
      <c r="Q113" s="6"/>
      <c r="R113" s="6"/>
      <c r="S113" s="6"/>
      <c r="T113" s="1"/>
      <c r="U113" s="48" t="str">
        <f>IF(Outcomes!M113="", "", DATEDIF(Outcomes!M113, 'County Names to hide'!$D$2, "m"))</f>
        <v/>
      </c>
      <c r="V113" s="9" t="str">
        <f>IF(ISBLANK(M113), "", IF(ISBLANK(N114), "No", IF(AND(N114 &gt;= 'County Names to hide'!$C$2, N114 &lt;= 'County Names to hide'!$D$2), "Yes", "No")))</f>
        <v/>
      </c>
      <c r="W113" s="1"/>
      <c r="X113" s="9" t="str">
        <f>IF(Outcomes!C113="", "", DATEDIF(Outcomes!C113, 'County Names to hide'!$D$2, "m"))</f>
        <v/>
      </c>
      <c r="Y113" s="1"/>
      <c r="Z113" s="1"/>
      <c r="AA113" s="1"/>
      <c r="AB113" s="1"/>
      <c r="AC113" s="1"/>
      <c r="AD113" s="1"/>
      <c r="AE113" s="1"/>
      <c r="AF113" s="1"/>
      <c r="AG113" s="1"/>
      <c r="AH113" s="84"/>
      <c r="AI113" s="84"/>
      <c r="AJ113" s="1"/>
      <c r="AK113" s="1"/>
    </row>
    <row r="114" spans="1:37" x14ac:dyDescent="0.35">
      <c r="A114" s="1"/>
      <c r="B114" s="1"/>
      <c r="C114" s="1"/>
      <c r="D114" s="1"/>
      <c r="E114" s="1"/>
      <c r="F114" s="1"/>
      <c r="G114" s="1"/>
      <c r="H114" s="1"/>
      <c r="I114" s="1"/>
      <c r="J114" s="1"/>
      <c r="K114" s="1"/>
      <c r="L114" t="str">
        <f t="shared" si="1"/>
        <v>Yes</v>
      </c>
      <c r="M114" s="6"/>
      <c r="N114" s="6"/>
      <c r="O114" s="9" t="str">
        <f>IF(ISBLANK(M114), "", IF(ISBLANK(N114), "Yes", IF(N114 &lt; 'County Names to hide'!$C$2, "No", "Yes")))</f>
        <v/>
      </c>
      <c r="P114" s="6"/>
      <c r="Q114" s="6"/>
      <c r="R114" s="6"/>
      <c r="S114" s="6"/>
      <c r="T114" s="1"/>
      <c r="U114" s="48" t="str">
        <f>IF(Outcomes!M114="", "", DATEDIF(Outcomes!M114, 'County Names to hide'!$D$2, "m"))</f>
        <v/>
      </c>
      <c r="V114" s="9" t="str">
        <f>IF(ISBLANK(M114), "", IF(ISBLANK(N115), "No", IF(AND(N115 &gt;= 'County Names to hide'!$C$2, N115 &lt;= 'County Names to hide'!$D$2), "Yes", "No")))</f>
        <v/>
      </c>
      <c r="W114" s="1"/>
      <c r="X114" s="9" t="str">
        <f>IF(Outcomes!C114="", "", DATEDIF(Outcomes!C114, 'County Names to hide'!$D$2, "m"))</f>
        <v/>
      </c>
      <c r="Y114" s="1"/>
      <c r="Z114" s="1"/>
      <c r="AA114" s="1"/>
      <c r="AB114" s="1"/>
      <c r="AC114" s="1"/>
      <c r="AD114" s="1"/>
      <c r="AE114" s="1"/>
      <c r="AF114" s="1"/>
      <c r="AG114" s="1"/>
      <c r="AH114" s="84"/>
      <c r="AI114" s="84"/>
      <c r="AJ114" s="1"/>
      <c r="AK114" s="1"/>
    </row>
    <row r="115" spans="1:37" x14ac:dyDescent="0.35">
      <c r="A115" s="1"/>
      <c r="B115" s="1"/>
      <c r="C115" s="1"/>
      <c r="D115" s="1"/>
      <c r="E115" s="1"/>
      <c r="F115" s="1"/>
      <c r="G115" s="1"/>
      <c r="H115" s="1"/>
      <c r="I115" s="1"/>
      <c r="J115" s="1"/>
      <c r="K115" s="1"/>
      <c r="L115" t="str">
        <f t="shared" si="1"/>
        <v>Yes</v>
      </c>
      <c r="M115" s="6"/>
      <c r="N115" s="6"/>
      <c r="O115" s="9" t="str">
        <f>IF(ISBLANK(M115), "", IF(ISBLANK(N115), "Yes", IF(N115 &lt; 'County Names to hide'!$C$2, "No", "Yes")))</f>
        <v/>
      </c>
      <c r="P115" s="6"/>
      <c r="Q115" s="6"/>
      <c r="R115" s="6"/>
      <c r="S115" s="6"/>
      <c r="T115" s="1"/>
      <c r="U115" s="48" t="str">
        <f>IF(Outcomes!M115="", "", DATEDIF(Outcomes!M115, 'County Names to hide'!$D$2, "m"))</f>
        <v/>
      </c>
      <c r="V115" s="9" t="str">
        <f>IF(ISBLANK(M115), "", IF(ISBLANK(N116), "No", IF(AND(N116 &gt;= 'County Names to hide'!$C$2, N116 &lt;= 'County Names to hide'!$D$2), "Yes", "No")))</f>
        <v/>
      </c>
      <c r="W115" s="1"/>
      <c r="X115" s="9" t="str">
        <f>IF(Outcomes!C115="", "", DATEDIF(Outcomes!C115, 'County Names to hide'!$D$2, "m"))</f>
        <v/>
      </c>
      <c r="Y115" s="1"/>
      <c r="Z115" s="1"/>
      <c r="AA115" s="1"/>
      <c r="AB115" s="1"/>
      <c r="AC115" s="1"/>
      <c r="AD115" s="1"/>
      <c r="AE115" s="1"/>
      <c r="AF115" s="1"/>
      <c r="AG115" s="1"/>
      <c r="AH115" s="84"/>
      <c r="AI115" s="84"/>
      <c r="AJ115" s="1"/>
      <c r="AK115" s="1"/>
    </row>
    <row r="116" spans="1:37" x14ac:dyDescent="0.35">
      <c r="A116" s="1"/>
      <c r="B116" s="1"/>
      <c r="C116" s="1"/>
      <c r="D116" s="1"/>
      <c r="E116" s="1"/>
      <c r="F116" s="1"/>
      <c r="G116" s="1"/>
      <c r="H116" s="1"/>
      <c r="I116" s="1"/>
      <c r="J116" s="1"/>
      <c r="K116" s="1"/>
      <c r="L116" t="str">
        <f t="shared" si="1"/>
        <v>Yes</v>
      </c>
      <c r="M116" s="6"/>
      <c r="N116" s="6"/>
      <c r="O116" s="9" t="str">
        <f>IF(ISBLANK(M116), "", IF(ISBLANK(N116), "Yes", IF(N116 &lt; 'County Names to hide'!$C$2, "No", "Yes")))</f>
        <v/>
      </c>
      <c r="P116" s="6"/>
      <c r="Q116" s="6"/>
      <c r="R116" s="6"/>
      <c r="S116" s="6"/>
      <c r="T116" s="1"/>
      <c r="U116" s="48" t="str">
        <f>IF(Outcomes!M116="", "", DATEDIF(Outcomes!M116, 'County Names to hide'!$D$2, "m"))</f>
        <v/>
      </c>
      <c r="V116" s="9" t="str">
        <f>IF(ISBLANK(M116), "", IF(ISBLANK(N117), "No", IF(AND(N117 &gt;= 'County Names to hide'!$C$2, N117 &lt;= 'County Names to hide'!$D$2), "Yes", "No")))</f>
        <v/>
      </c>
      <c r="W116" s="1"/>
      <c r="X116" s="9" t="str">
        <f>IF(Outcomes!C116="", "", DATEDIF(Outcomes!C116, 'County Names to hide'!$D$2, "m"))</f>
        <v/>
      </c>
      <c r="Y116" s="1"/>
      <c r="Z116" s="1"/>
      <c r="AA116" s="1"/>
      <c r="AB116" s="1"/>
      <c r="AC116" s="1"/>
      <c r="AD116" s="1"/>
      <c r="AE116" s="1"/>
      <c r="AF116" s="1"/>
      <c r="AG116" s="1"/>
      <c r="AH116" s="84"/>
      <c r="AI116" s="84"/>
      <c r="AJ116" s="1"/>
      <c r="AK116" s="1"/>
    </row>
    <row r="117" spans="1:37" x14ac:dyDescent="0.35">
      <c r="A117" s="1"/>
      <c r="B117" s="1"/>
      <c r="C117" s="1"/>
      <c r="D117" s="1"/>
      <c r="E117" s="1"/>
      <c r="F117" s="1"/>
      <c r="G117" s="1"/>
      <c r="H117" s="1"/>
      <c r="I117" s="1"/>
      <c r="J117" s="1"/>
      <c r="K117" s="1"/>
      <c r="L117" t="str">
        <f t="shared" si="1"/>
        <v>Yes</v>
      </c>
      <c r="M117" s="6"/>
      <c r="N117" s="6"/>
      <c r="O117" s="9" t="str">
        <f>IF(ISBLANK(M117), "", IF(ISBLANK(N117), "Yes", IF(N117 &lt; 'County Names to hide'!$C$2, "No", "Yes")))</f>
        <v/>
      </c>
      <c r="P117" s="6"/>
      <c r="Q117" s="6"/>
      <c r="R117" s="6"/>
      <c r="S117" s="6"/>
      <c r="T117" s="1"/>
      <c r="U117" s="48" t="str">
        <f>IF(Outcomes!M117="", "", DATEDIF(Outcomes!M117, 'County Names to hide'!$D$2, "m"))</f>
        <v/>
      </c>
      <c r="V117" s="9" t="str">
        <f>IF(ISBLANK(M117), "", IF(ISBLANK(N118), "No", IF(AND(N118 &gt;= 'County Names to hide'!$C$2, N118 &lt;= 'County Names to hide'!$D$2), "Yes", "No")))</f>
        <v/>
      </c>
      <c r="W117" s="1"/>
      <c r="X117" s="9" t="str">
        <f>IF(Outcomes!C117="", "", DATEDIF(Outcomes!C117, 'County Names to hide'!$D$2, "m"))</f>
        <v/>
      </c>
      <c r="Y117" s="1"/>
      <c r="Z117" s="1"/>
      <c r="AA117" s="1"/>
      <c r="AB117" s="1"/>
      <c r="AC117" s="1"/>
      <c r="AD117" s="1"/>
      <c r="AE117" s="1"/>
      <c r="AF117" s="1"/>
      <c r="AG117" s="1"/>
      <c r="AH117" s="84"/>
      <c r="AI117" s="84"/>
      <c r="AJ117" s="1"/>
      <c r="AK117" s="1"/>
    </row>
    <row r="118" spans="1:37" x14ac:dyDescent="0.35">
      <c r="A118" s="1"/>
      <c r="B118" s="1"/>
      <c r="C118" s="1"/>
      <c r="D118" s="1"/>
      <c r="E118" s="1"/>
      <c r="F118" s="1"/>
      <c r="G118" s="1"/>
      <c r="H118" s="1"/>
      <c r="I118" s="1"/>
      <c r="J118" s="1"/>
      <c r="K118" s="1"/>
      <c r="L118" t="str">
        <f t="shared" si="1"/>
        <v>Yes</v>
      </c>
      <c r="M118" s="6"/>
      <c r="N118" s="6"/>
      <c r="O118" s="9" t="str">
        <f>IF(ISBLANK(M118), "", IF(ISBLANK(N118), "Yes", IF(N118 &lt; 'County Names to hide'!$C$2, "No", "Yes")))</f>
        <v/>
      </c>
      <c r="P118" s="6"/>
      <c r="Q118" s="6"/>
      <c r="R118" s="6"/>
      <c r="S118" s="6"/>
      <c r="T118" s="1"/>
      <c r="U118" s="48" t="str">
        <f>IF(Outcomes!M118="", "", DATEDIF(Outcomes!M118, 'County Names to hide'!$D$2, "m"))</f>
        <v/>
      </c>
      <c r="V118" s="9" t="str">
        <f>IF(ISBLANK(M118), "", IF(ISBLANK(N119), "No", IF(AND(N119 &gt;= 'County Names to hide'!$C$2, N119 &lt;= 'County Names to hide'!$D$2), "Yes", "No")))</f>
        <v/>
      </c>
      <c r="W118" s="1"/>
      <c r="X118" s="9" t="str">
        <f>IF(Outcomes!C118="", "", DATEDIF(Outcomes!C118, 'County Names to hide'!$D$2, "m"))</f>
        <v/>
      </c>
      <c r="Y118" s="1"/>
      <c r="Z118" s="1"/>
      <c r="AA118" s="1"/>
      <c r="AB118" s="1"/>
      <c r="AC118" s="1"/>
      <c r="AD118" s="1"/>
      <c r="AE118" s="1"/>
      <c r="AF118" s="1"/>
      <c r="AG118" s="1"/>
      <c r="AH118" s="84"/>
      <c r="AI118" s="84"/>
      <c r="AJ118" s="1"/>
      <c r="AK118" s="1"/>
    </row>
    <row r="119" spans="1:37" x14ac:dyDescent="0.35">
      <c r="A119" s="1"/>
      <c r="B119" s="1"/>
      <c r="C119" s="1"/>
      <c r="D119" s="1"/>
      <c r="E119" s="1"/>
      <c r="F119" s="1"/>
      <c r="G119" s="1"/>
      <c r="H119" s="1"/>
      <c r="I119" s="1"/>
      <c r="J119" s="1"/>
      <c r="K119" s="1"/>
      <c r="L119" t="str">
        <f t="shared" si="1"/>
        <v>Yes</v>
      </c>
      <c r="M119" s="6"/>
      <c r="N119" s="6"/>
      <c r="O119" s="9" t="str">
        <f>IF(ISBLANK(M119), "", IF(ISBLANK(N119), "Yes", IF(N119 &lt; 'County Names to hide'!$C$2, "No", "Yes")))</f>
        <v/>
      </c>
      <c r="P119" s="6"/>
      <c r="Q119" s="6"/>
      <c r="R119" s="6"/>
      <c r="S119" s="6"/>
      <c r="T119" s="1"/>
      <c r="U119" s="48" t="str">
        <f>IF(Outcomes!M119="", "", DATEDIF(Outcomes!M119, 'County Names to hide'!$D$2, "m"))</f>
        <v/>
      </c>
      <c r="V119" s="9" t="str">
        <f>IF(ISBLANK(M119), "", IF(ISBLANK(N120), "No", IF(AND(N120 &gt;= 'County Names to hide'!$C$2, N120 &lt;= 'County Names to hide'!$D$2), "Yes", "No")))</f>
        <v/>
      </c>
      <c r="W119" s="1"/>
      <c r="X119" s="9" t="str">
        <f>IF(Outcomes!C119="", "", DATEDIF(Outcomes!C119, 'County Names to hide'!$D$2, "m"))</f>
        <v/>
      </c>
      <c r="Y119" s="1"/>
      <c r="Z119" s="1"/>
      <c r="AA119" s="1"/>
      <c r="AB119" s="1"/>
      <c r="AC119" s="1"/>
      <c r="AD119" s="1"/>
      <c r="AE119" s="1"/>
      <c r="AF119" s="1"/>
      <c r="AG119" s="1"/>
      <c r="AH119" s="84"/>
      <c r="AI119" s="84"/>
      <c r="AJ119" s="1"/>
      <c r="AK119" s="1"/>
    </row>
    <row r="120" spans="1:37" x14ac:dyDescent="0.35">
      <c r="A120" s="1"/>
      <c r="B120" s="1"/>
      <c r="C120" s="1"/>
      <c r="D120" s="1"/>
      <c r="E120" s="1"/>
      <c r="F120" s="1"/>
      <c r="G120" s="1"/>
      <c r="H120" s="1"/>
      <c r="I120" s="1"/>
      <c r="J120" s="1"/>
      <c r="K120" s="1"/>
      <c r="L120" t="str">
        <f t="shared" si="1"/>
        <v>Yes</v>
      </c>
      <c r="M120" s="6"/>
      <c r="N120" s="6"/>
      <c r="O120" s="9" t="str">
        <f>IF(ISBLANK(M120), "", IF(ISBLANK(N120), "Yes", IF(N120 &lt; 'County Names to hide'!$C$2, "No", "Yes")))</f>
        <v/>
      </c>
      <c r="P120" s="6"/>
      <c r="Q120" s="6"/>
      <c r="R120" s="6"/>
      <c r="S120" s="6"/>
      <c r="T120" s="1"/>
      <c r="U120" s="48" t="str">
        <f>IF(Outcomes!M120="", "", DATEDIF(Outcomes!M120, 'County Names to hide'!$D$2, "m"))</f>
        <v/>
      </c>
      <c r="V120" s="9" t="str">
        <f>IF(ISBLANK(M120), "", IF(ISBLANK(N121), "No", IF(AND(N121 &gt;= 'County Names to hide'!$C$2, N121 &lt;= 'County Names to hide'!$D$2), "Yes", "No")))</f>
        <v/>
      </c>
      <c r="W120" s="1"/>
      <c r="X120" s="9" t="str">
        <f>IF(Outcomes!C120="", "", DATEDIF(Outcomes!C120, 'County Names to hide'!$D$2, "m"))</f>
        <v/>
      </c>
      <c r="Y120" s="1"/>
      <c r="Z120" s="1"/>
      <c r="AA120" s="1"/>
      <c r="AB120" s="1"/>
      <c r="AC120" s="1"/>
      <c r="AD120" s="1"/>
      <c r="AE120" s="1"/>
      <c r="AF120" s="1"/>
      <c r="AG120" s="1"/>
      <c r="AH120" s="84"/>
      <c r="AI120" s="84"/>
      <c r="AJ120" s="1"/>
      <c r="AK120" s="1"/>
    </row>
    <row r="121" spans="1:37" x14ac:dyDescent="0.35">
      <c r="A121" s="1"/>
      <c r="B121" s="1"/>
      <c r="C121" s="1"/>
      <c r="D121" s="1"/>
      <c r="E121" s="1"/>
      <c r="F121" s="1"/>
      <c r="G121" s="1"/>
      <c r="H121" s="1"/>
      <c r="I121" s="1"/>
      <c r="J121" s="1"/>
      <c r="K121" s="1"/>
      <c r="L121" t="str">
        <f t="shared" si="1"/>
        <v>Yes</v>
      </c>
      <c r="M121" s="6"/>
      <c r="N121" s="6"/>
      <c r="O121" s="9" t="str">
        <f>IF(ISBLANK(M121), "", IF(ISBLANK(N121), "Yes", IF(N121 &lt; 'County Names to hide'!$C$2, "No", "Yes")))</f>
        <v/>
      </c>
      <c r="P121" s="6"/>
      <c r="Q121" s="6"/>
      <c r="R121" s="6"/>
      <c r="S121" s="6"/>
      <c r="T121" s="1"/>
      <c r="U121" s="48" t="str">
        <f>IF(Outcomes!M121="", "", DATEDIF(Outcomes!M121, 'County Names to hide'!$D$2, "m"))</f>
        <v/>
      </c>
      <c r="V121" s="9" t="str">
        <f>IF(ISBLANK(M121), "", IF(ISBLANK(N122), "No", IF(AND(N122 &gt;= 'County Names to hide'!$C$2, N122 &lt;= 'County Names to hide'!$D$2), "Yes", "No")))</f>
        <v/>
      </c>
      <c r="W121" s="1"/>
      <c r="X121" s="9" t="str">
        <f>IF(Outcomes!C121="", "", DATEDIF(Outcomes!C121, 'County Names to hide'!$D$2, "m"))</f>
        <v/>
      </c>
      <c r="Y121" s="1"/>
      <c r="Z121" s="1"/>
      <c r="AA121" s="1"/>
      <c r="AB121" s="1"/>
      <c r="AC121" s="1"/>
      <c r="AD121" s="1"/>
      <c r="AE121" s="1"/>
      <c r="AF121" s="1"/>
      <c r="AG121" s="1"/>
      <c r="AH121" s="84"/>
      <c r="AI121" s="84"/>
      <c r="AJ121" s="1"/>
      <c r="AK121" s="1"/>
    </row>
    <row r="122" spans="1:37" x14ac:dyDescent="0.35">
      <c r="A122" s="1"/>
      <c r="B122" s="1"/>
      <c r="C122" s="1"/>
      <c r="D122" s="1"/>
      <c r="E122" s="1"/>
      <c r="F122" s="1"/>
      <c r="G122" s="1"/>
      <c r="H122" s="1"/>
      <c r="I122" s="1"/>
      <c r="J122" s="1"/>
      <c r="K122" s="1"/>
      <c r="L122" t="str">
        <f t="shared" si="1"/>
        <v>Yes</v>
      </c>
      <c r="M122" s="6"/>
      <c r="N122" s="6"/>
      <c r="O122" s="9" t="str">
        <f>IF(ISBLANK(M122), "", IF(ISBLANK(N122), "Yes", IF(N122 &lt; 'County Names to hide'!$C$2, "No", "Yes")))</f>
        <v/>
      </c>
      <c r="P122" s="6"/>
      <c r="Q122" s="6"/>
      <c r="R122" s="6"/>
      <c r="S122" s="6"/>
      <c r="T122" s="1"/>
      <c r="U122" s="48" t="str">
        <f>IF(Outcomes!M122="", "", DATEDIF(Outcomes!M122, 'County Names to hide'!$D$2, "m"))</f>
        <v/>
      </c>
      <c r="V122" s="9" t="str">
        <f>IF(ISBLANK(M122), "", IF(ISBLANK(N123), "No", IF(AND(N123 &gt;= 'County Names to hide'!$C$2, N123 &lt;= 'County Names to hide'!$D$2), "Yes", "No")))</f>
        <v/>
      </c>
      <c r="W122" s="1"/>
      <c r="X122" s="9" t="str">
        <f>IF(Outcomes!C122="", "", DATEDIF(Outcomes!C122, 'County Names to hide'!$D$2, "m"))</f>
        <v/>
      </c>
      <c r="Y122" s="1"/>
      <c r="Z122" s="1"/>
      <c r="AA122" s="1"/>
      <c r="AB122" s="1"/>
      <c r="AC122" s="1"/>
      <c r="AD122" s="1"/>
      <c r="AE122" s="1"/>
      <c r="AF122" s="1"/>
      <c r="AG122" s="1"/>
      <c r="AH122" s="84"/>
      <c r="AI122" s="84"/>
      <c r="AJ122" s="1"/>
      <c r="AK122" s="1"/>
    </row>
    <row r="123" spans="1:37" x14ac:dyDescent="0.35">
      <c r="A123" s="1"/>
      <c r="B123" s="1"/>
      <c r="C123" s="1"/>
      <c r="D123" s="1"/>
      <c r="E123" s="1"/>
      <c r="F123" s="1"/>
      <c r="G123" s="1"/>
      <c r="H123" s="1"/>
      <c r="I123" s="1"/>
      <c r="J123" s="1"/>
      <c r="K123" s="1"/>
      <c r="L123" t="str">
        <f t="shared" si="1"/>
        <v>Yes</v>
      </c>
      <c r="M123" s="6"/>
      <c r="N123" s="6"/>
      <c r="O123" s="9" t="str">
        <f>IF(ISBLANK(M123), "", IF(ISBLANK(N123), "Yes", IF(N123 &lt; 'County Names to hide'!$C$2, "No", "Yes")))</f>
        <v/>
      </c>
      <c r="P123" s="6"/>
      <c r="Q123" s="6"/>
      <c r="R123" s="6"/>
      <c r="S123" s="6"/>
      <c r="T123" s="1"/>
      <c r="U123" s="48" t="str">
        <f>IF(Outcomes!M123="", "", DATEDIF(Outcomes!M123, 'County Names to hide'!$D$2, "m"))</f>
        <v/>
      </c>
      <c r="V123" s="9" t="str">
        <f>IF(ISBLANK(M123), "", IF(ISBLANK(N124), "No", IF(AND(N124 &gt;= 'County Names to hide'!$C$2, N124 &lt;= 'County Names to hide'!$D$2), "Yes", "No")))</f>
        <v/>
      </c>
      <c r="W123" s="1"/>
      <c r="X123" s="9" t="str">
        <f>IF(Outcomes!C123="", "", DATEDIF(Outcomes!C123, 'County Names to hide'!$D$2, "m"))</f>
        <v/>
      </c>
      <c r="Y123" s="1"/>
      <c r="Z123" s="1"/>
      <c r="AA123" s="1"/>
      <c r="AB123" s="1"/>
      <c r="AC123" s="1"/>
      <c r="AD123" s="1"/>
      <c r="AE123" s="1"/>
      <c r="AF123" s="1"/>
      <c r="AG123" s="1"/>
      <c r="AH123" s="84"/>
      <c r="AI123" s="84"/>
      <c r="AJ123" s="1"/>
      <c r="AK123" s="1"/>
    </row>
    <row r="124" spans="1:37" x14ac:dyDescent="0.35">
      <c r="A124" s="1"/>
      <c r="B124" s="1"/>
      <c r="C124" s="1"/>
      <c r="D124" s="1"/>
      <c r="E124" s="1"/>
      <c r="F124" s="1"/>
      <c r="G124" s="1"/>
      <c r="H124" s="1"/>
      <c r="I124" s="1"/>
      <c r="J124" s="1"/>
      <c r="K124" s="1"/>
      <c r="L124" t="str">
        <f t="shared" si="1"/>
        <v>Yes</v>
      </c>
      <c r="M124" s="6"/>
      <c r="N124" s="6"/>
      <c r="O124" s="9" t="str">
        <f>IF(ISBLANK(M124), "", IF(ISBLANK(N124), "Yes", IF(N124 &lt; 'County Names to hide'!$C$2, "No", "Yes")))</f>
        <v/>
      </c>
      <c r="P124" s="6"/>
      <c r="Q124" s="6"/>
      <c r="R124" s="6"/>
      <c r="S124" s="6"/>
      <c r="T124" s="1"/>
      <c r="U124" s="48" t="str">
        <f>IF(Outcomes!M124="", "", DATEDIF(Outcomes!M124, 'County Names to hide'!$D$2, "m"))</f>
        <v/>
      </c>
      <c r="V124" s="9" t="str">
        <f>IF(ISBLANK(M124), "", IF(ISBLANK(N125), "No", IF(AND(N125 &gt;= 'County Names to hide'!$C$2, N125 &lt;= 'County Names to hide'!$D$2), "Yes", "No")))</f>
        <v/>
      </c>
      <c r="W124" s="1"/>
      <c r="X124" s="9" t="str">
        <f>IF(Outcomes!C124="", "", DATEDIF(Outcomes!C124, 'County Names to hide'!$D$2, "m"))</f>
        <v/>
      </c>
      <c r="Y124" s="1"/>
      <c r="Z124" s="1"/>
      <c r="AA124" s="1"/>
      <c r="AB124" s="1"/>
      <c r="AC124" s="1"/>
      <c r="AD124" s="1"/>
      <c r="AE124" s="1"/>
      <c r="AF124" s="1"/>
      <c r="AG124" s="1"/>
      <c r="AH124" s="84"/>
      <c r="AI124" s="84"/>
      <c r="AJ124" s="1"/>
      <c r="AK124" s="1"/>
    </row>
    <row r="125" spans="1:37" x14ac:dyDescent="0.35">
      <c r="A125" s="1"/>
      <c r="B125" s="1"/>
      <c r="C125" s="1"/>
      <c r="D125" s="1"/>
      <c r="E125" s="1"/>
      <c r="F125" s="1"/>
      <c r="G125" s="1"/>
      <c r="H125" s="1"/>
      <c r="I125" s="1"/>
      <c r="J125" s="1"/>
      <c r="K125" s="1"/>
      <c r="L125" t="str">
        <f t="shared" si="1"/>
        <v>Yes</v>
      </c>
      <c r="M125" s="6"/>
      <c r="N125" s="6"/>
      <c r="O125" s="9" t="str">
        <f>IF(ISBLANK(M125), "", IF(ISBLANK(N125), "Yes", IF(N125 &lt; 'County Names to hide'!$C$2, "No", "Yes")))</f>
        <v/>
      </c>
      <c r="P125" s="6"/>
      <c r="Q125" s="6"/>
      <c r="R125" s="6"/>
      <c r="S125" s="6"/>
      <c r="T125" s="1"/>
      <c r="U125" s="48" t="str">
        <f>IF(Outcomes!M125="", "", DATEDIF(Outcomes!M125, 'County Names to hide'!$D$2, "m"))</f>
        <v/>
      </c>
      <c r="V125" s="9" t="str">
        <f>IF(ISBLANK(M125), "", IF(ISBLANK(N126), "No", IF(AND(N126 &gt;= 'County Names to hide'!$C$2, N126 &lt;= 'County Names to hide'!$D$2), "Yes", "No")))</f>
        <v/>
      </c>
      <c r="W125" s="1"/>
      <c r="X125" s="9" t="str">
        <f>IF(Outcomes!C125="", "", DATEDIF(Outcomes!C125, 'County Names to hide'!$D$2, "m"))</f>
        <v/>
      </c>
      <c r="Y125" s="1"/>
      <c r="Z125" s="1"/>
      <c r="AA125" s="1"/>
      <c r="AB125" s="1"/>
      <c r="AC125" s="1"/>
      <c r="AD125" s="1"/>
      <c r="AE125" s="1"/>
      <c r="AF125" s="1"/>
      <c r="AG125" s="1"/>
      <c r="AH125" s="84"/>
      <c r="AI125" s="84"/>
      <c r="AJ125" s="1"/>
      <c r="AK125" s="1"/>
    </row>
    <row r="126" spans="1:37" x14ac:dyDescent="0.35">
      <c r="A126" s="1"/>
      <c r="B126" s="1"/>
      <c r="C126" s="1"/>
      <c r="D126" s="1"/>
      <c r="E126" s="1"/>
      <c r="F126" s="1"/>
      <c r="G126" s="1"/>
      <c r="H126" s="1"/>
      <c r="I126" s="1"/>
      <c r="J126" s="1"/>
      <c r="K126" s="1"/>
      <c r="L126" t="str">
        <f t="shared" si="1"/>
        <v>Yes</v>
      </c>
      <c r="M126" s="6"/>
      <c r="N126" s="6"/>
      <c r="O126" s="9" t="str">
        <f>IF(ISBLANK(M126), "", IF(ISBLANK(N126), "Yes", IF(N126 &lt; 'County Names to hide'!$C$2, "No", "Yes")))</f>
        <v/>
      </c>
      <c r="P126" s="6"/>
      <c r="Q126" s="6"/>
      <c r="R126" s="6"/>
      <c r="S126" s="6"/>
      <c r="T126" s="1"/>
      <c r="U126" s="48" t="str">
        <f>IF(Outcomes!M126="", "", DATEDIF(Outcomes!M126, 'County Names to hide'!$D$2, "m"))</f>
        <v/>
      </c>
      <c r="V126" s="9" t="str">
        <f>IF(ISBLANK(M126), "", IF(ISBLANK(N127), "No", IF(AND(N127 &gt;= 'County Names to hide'!$C$2, N127 &lt;= 'County Names to hide'!$D$2), "Yes", "No")))</f>
        <v/>
      </c>
      <c r="W126" s="1"/>
      <c r="X126" s="9" t="str">
        <f>IF(Outcomes!C126="", "", DATEDIF(Outcomes!C126, 'County Names to hide'!$D$2, "m"))</f>
        <v/>
      </c>
      <c r="Y126" s="1"/>
      <c r="Z126" s="1"/>
      <c r="AA126" s="1"/>
      <c r="AB126" s="1"/>
      <c r="AC126" s="1"/>
      <c r="AD126" s="1"/>
      <c r="AE126" s="1"/>
      <c r="AF126" s="1"/>
      <c r="AG126" s="1"/>
      <c r="AH126" s="84"/>
      <c r="AI126" s="84"/>
      <c r="AJ126" s="1"/>
      <c r="AK126" s="1"/>
    </row>
    <row r="127" spans="1:37" x14ac:dyDescent="0.35">
      <c r="A127" s="1"/>
      <c r="B127" s="1"/>
      <c r="C127" s="1"/>
      <c r="D127" s="1"/>
      <c r="E127" s="1"/>
      <c r="F127" s="1"/>
      <c r="G127" s="1"/>
      <c r="H127" s="1"/>
      <c r="I127" s="1"/>
      <c r="J127" s="1"/>
      <c r="K127" s="1"/>
      <c r="L127" t="str">
        <f t="shared" si="1"/>
        <v>Yes</v>
      </c>
      <c r="M127" s="6"/>
      <c r="N127" s="6"/>
      <c r="O127" s="9" t="str">
        <f>IF(ISBLANK(M127), "", IF(ISBLANK(N127), "Yes", IF(N127 &lt; 'County Names to hide'!$C$2, "No", "Yes")))</f>
        <v/>
      </c>
      <c r="P127" s="6"/>
      <c r="Q127" s="6"/>
      <c r="R127" s="6"/>
      <c r="S127" s="6"/>
      <c r="T127" s="1"/>
      <c r="U127" s="48" t="str">
        <f>IF(Outcomes!M127="", "", DATEDIF(Outcomes!M127, 'County Names to hide'!$D$2, "m"))</f>
        <v/>
      </c>
      <c r="V127" s="9" t="str">
        <f>IF(ISBLANK(M127), "", IF(ISBLANK(N128), "No", IF(AND(N128 &gt;= 'County Names to hide'!$C$2, N128 &lt;= 'County Names to hide'!$D$2), "Yes", "No")))</f>
        <v/>
      </c>
      <c r="W127" s="1"/>
      <c r="X127" s="9" t="str">
        <f>IF(Outcomes!C127="", "", DATEDIF(Outcomes!C127, 'County Names to hide'!$D$2, "m"))</f>
        <v/>
      </c>
      <c r="Y127" s="1"/>
      <c r="Z127" s="1"/>
      <c r="AA127" s="1"/>
      <c r="AB127" s="1"/>
      <c r="AC127" s="1"/>
      <c r="AD127" s="1"/>
      <c r="AE127" s="1"/>
      <c r="AF127" s="1"/>
      <c r="AG127" s="1"/>
      <c r="AH127" s="84"/>
      <c r="AI127" s="84"/>
      <c r="AJ127" s="1"/>
      <c r="AK127" s="1"/>
    </row>
    <row r="128" spans="1:37" x14ac:dyDescent="0.35">
      <c r="A128" s="1"/>
      <c r="B128" s="1"/>
      <c r="C128" s="1"/>
      <c r="D128" s="1"/>
      <c r="E128" s="1"/>
      <c r="F128" s="1"/>
      <c r="G128" s="1"/>
      <c r="H128" s="1"/>
      <c r="I128" s="1"/>
      <c r="J128" s="1"/>
      <c r="K128" s="1"/>
      <c r="L128" t="str">
        <f t="shared" si="1"/>
        <v>Yes</v>
      </c>
      <c r="M128" s="6"/>
      <c r="N128" s="6"/>
      <c r="O128" s="9" t="str">
        <f>IF(ISBLANK(M128), "", IF(ISBLANK(N128), "Yes", IF(N128 &lt; 'County Names to hide'!$C$2, "No", "Yes")))</f>
        <v/>
      </c>
      <c r="P128" s="6"/>
      <c r="Q128" s="6"/>
      <c r="R128" s="6"/>
      <c r="S128" s="6"/>
      <c r="T128" s="1"/>
      <c r="U128" s="48" t="str">
        <f>IF(Outcomes!M128="", "", DATEDIF(Outcomes!M128, 'County Names to hide'!$D$2, "m"))</f>
        <v/>
      </c>
      <c r="V128" s="9" t="str">
        <f>IF(ISBLANK(M128), "", IF(ISBLANK(N129), "No", IF(AND(N129 &gt;= 'County Names to hide'!$C$2, N129 &lt;= 'County Names to hide'!$D$2), "Yes", "No")))</f>
        <v/>
      </c>
      <c r="W128" s="1"/>
      <c r="X128" s="9" t="str">
        <f>IF(Outcomes!C128="", "", DATEDIF(Outcomes!C128, 'County Names to hide'!$D$2, "m"))</f>
        <v/>
      </c>
      <c r="Y128" s="1"/>
      <c r="Z128" s="1"/>
      <c r="AA128" s="1"/>
      <c r="AB128" s="1"/>
      <c r="AC128" s="1"/>
      <c r="AD128" s="1"/>
      <c r="AE128" s="1"/>
      <c r="AF128" s="1"/>
      <c r="AG128" s="1"/>
      <c r="AH128" s="84"/>
      <c r="AI128" s="84"/>
      <c r="AJ128" s="1"/>
      <c r="AK128" s="1"/>
    </row>
    <row r="129" spans="1:37" x14ac:dyDescent="0.35">
      <c r="A129" s="1"/>
      <c r="B129" s="1"/>
      <c r="C129" s="1"/>
      <c r="D129" s="1"/>
      <c r="E129" s="1"/>
      <c r="F129" s="1"/>
      <c r="G129" s="1"/>
      <c r="H129" s="1"/>
      <c r="I129" s="1"/>
      <c r="J129" s="1"/>
      <c r="K129" s="1"/>
      <c r="L129" t="str">
        <f t="shared" si="1"/>
        <v>Yes</v>
      </c>
      <c r="M129" s="6"/>
      <c r="N129" s="6"/>
      <c r="O129" s="9" t="str">
        <f>IF(ISBLANK(M129), "", IF(ISBLANK(N129), "Yes", IF(N129 &lt; 'County Names to hide'!$C$2, "No", "Yes")))</f>
        <v/>
      </c>
      <c r="P129" s="6"/>
      <c r="Q129" s="6"/>
      <c r="R129" s="6"/>
      <c r="S129" s="6"/>
      <c r="T129" s="1"/>
      <c r="U129" s="48" t="str">
        <f>IF(Outcomes!M129="", "", DATEDIF(Outcomes!M129, 'County Names to hide'!$D$2, "m"))</f>
        <v/>
      </c>
      <c r="V129" s="9" t="str">
        <f>IF(ISBLANK(M129), "", IF(ISBLANK(N130), "No", IF(AND(N130 &gt;= 'County Names to hide'!$C$2, N130 &lt;= 'County Names to hide'!$D$2), "Yes", "No")))</f>
        <v/>
      </c>
      <c r="W129" s="1"/>
      <c r="X129" s="9" t="str">
        <f>IF(Outcomes!C129="", "", DATEDIF(Outcomes!C129, 'County Names to hide'!$D$2, "m"))</f>
        <v/>
      </c>
      <c r="Y129" s="1"/>
      <c r="Z129" s="1"/>
      <c r="AA129" s="1"/>
      <c r="AB129" s="1"/>
      <c r="AC129" s="1"/>
      <c r="AD129" s="1"/>
      <c r="AE129" s="1"/>
      <c r="AF129" s="1"/>
      <c r="AG129" s="1"/>
      <c r="AH129" s="84"/>
      <c r="AI129" s="84"/>
      <c r="AJ129" s="1"/>
      <c r="AK129" s="1"/>
    </row>
    <row r="130" spans="1:37" x14ac:dyDescent="0.35">
      <c r="A130" s="1"/>
      <c r="B130" s="1"/>
      <c r="C130" s="1"/>
      <c r="D130" s="1"/>
      <c r="E130" s="1"/>
      <c r="F130" s="1"/>
      <c r="G130" s="1"/>
      <c r="H130" s="1"/>
      <c r="I130" s="1"/>
      <c r="J130" s="1"/>
      <c r="K130" s="1"/>
      <c r="L130" t="str">
        <f t="shared" si="1"/>
        <v>Yes</v>
      </c>
      <c r="M130" s="6"/>
      <c r="N130" s="6"/>
      <c r="O130" s="9" t="str">
        <f>IF(ISBLANK(M130), "", IF(ISBLANK(N130), "Yes", IF(N130 &lt; 'County Names to hide'!$C$2, "No", "Yes")))</f>
        <v/>
      </c>
      <c r="P130" s="6"/>
      <c r="Q130" s="6"/>
      <c r="R130" s="6"/>
      <c r="S130" s="6"/>
      <c r="T130" s="1"/>
      <c r="U130" s="48" t="str">
        <f>IF(Outcomes!M130="", "", DATEDIF(Outcomes!M130, 'County Names to hide'!$D$2, "m"))</f>
        <v/>
      </c>
      <c r="V130" s="9" t="str">
        <f>IF(ISBLANK(M130), "", IF(ISBLANK(N131), "No", IF(AND(N131 &gt;= 'County Names to hide'!$C$2, N131 &lt;= 'County Names to hide'!$D$2), "Yes", "No")))</f>
        <v/>
      </c>
      <c r="W130" s="1"/>
      <c r="X130" s="9" t="str">
        <f>IF(Outcomes!C130="", "", DATEDIF(Outcomes!C130, 'County Names to hide'!$D$2, "m"))</f>
        <v/>
      </c>
      <c r="Y130" s="1"/>
      <c r="Z130" s="1"/>
      <c r="AA130" s="1"/>
      <c r="AB130" s="1"/>
      <c r="AC130" s="1"/>
      <c r="AD130" s="1"/>
      <c r="AE130" s="1"/>
      <c r="AF130" s="1"/>
      <c r="AG130" s="1"/>
      <c r="AH130" s="84"/>
      <c r="AI130" s="84"/>
      <c r="AJ130" s="1"/>
      <c r="AK130" s="1"/>
    </row>
    <row r="131" spans="1:37" x14ac:dyDescent="0.35">
      <c r="A131" s="1"/>
      <c r="B131" s="1"/>
      <c r="C131" s="1"/>
      <c r="D131" s="1"/>
      <c r="E131" s="1"/>
      <c r="F131" s="1"/>
      <c r="G131" s="1"/>
      <c r="H131" s="1"/>
      <c r="I131" s="1"/>
      <c r="J131" s="1"/>
      <c r="K131" s="1"/>
      <c r="L131" t="str">
        <f t="shared" si="1"/>
        <v>Yes</v>
      </c>
      <c r="M131" s="6"/>
      <c r="N131" s="6"/>
      <c r="O131" s="9" t="str">
        <f>IF(ISBLANK(M131), "", IF(ISBLANK(N131), "Yes", IF(N131 &lt; 'County Names to hide'!$C$2, "No", "Yes")))</f>
        <v/>
      </c>
      <c r="P131" s="6"/>
      <c r="Q131" s="6"/>
      <c r="R131" s="6"/>
      <c r="S131" s="6"/>
      <c r="T131" s="1"/>
      <c r="U131" s="48" t="str">
        <f>IF(Outcomes!M131="", "", DATEDIF(Outcomes!M131, 'County Names to hide'!$D$2, "m"))</f>
        <v/>
      </c>
      <c r="V131" s="9" t="str">
        <f>IF(ISBLANK(M131), "", IF(ISBLANK(N132), "No", IF(AND(N132 &gt;= 'County Names to hide'!$C$2, N132 &lt;= 'County Names to hide'!$D$2), "Yes", "No")))</f>
        <v/>
      </c>
      <c r="W131" s="1"/>
      <c r="X131" s="9" t="str">
        <f>IF(Outcomes!C131="", "", DATEDIF(Outcomes!C131, 'County Names to hide'!$D$2, "m"))</f>
        <v/>
      </c>
      <c r="Y131" s="1"/>
      <c r="Z131" s="1"/>
      <c r="AA131" s="1"/>
      <c r="AB131" s="1"/>
      <c r="AC131" s="1"/>
      <c r="AD131" s="1"/>
      <c r="AE131" s="1"/>
      <c r="AF131" s="1"/>
      <c r="AG131" s="1"/>
      <c r="AH131" s="84"/>
      <c r="AI131" s="84"/>
      <c r="AJ131" s="1"/>
      <c r="AK131" s="1"/>
    </row>
    <row r="132" spans="1:37" x14ac:dyDescent="0.35">
      <c r="A132" s="1"/>
      <c r="B132" s="1"/>
      <c r="C132" s="1"/>
      <c r="D132" s="1"/>
      <c r="E132" s="1"/>
      <c r="F132" s="1"/>
      <c r="G132" s="1"/>
      <c r="H132" s="1"/>
      <c r="I132" s="1"/>
      <c r="J132" s="1"/>
      <c r="K132" s="1"/>
      <c r="L132" t="str">
        <f t="shared" si="1"/>
        <v>Yes</v>
      </c>
      <c r="M132" s="6"/>
      <c r="N132" s="6"/>
      <c r="O132" s="9" t="str">
        <f>IF(ISBLANK(M132), "", IF(ISBLANK(N132), "Yes", IF(N132 &lt; 'County Names to hide'!$C$2, "No", "Yes")))</f>
        <v/>
      </c>
      <c r="P132" s="6"/>
      <c r="Q132" s="6"/>
      <c r="R132" s="6"/>
      <c r="S132" s="6"/>
      <c r="T132" s="1"/>
      <c r="U132" s="48" t="str">
        <f>IF(Outcomes!M132="", "", DATEDIF(Outcomes!M132, 'County Names to hide'!$D$2, "m"))</f>
        <v/>
      </c>
      <c r="V132" s="9" t="str">
        <f>IF(ISBLANK(M132), "", IF(ISBLANK(N133), "No", IF(AND(N133 &gt;= 'County Names to hide'!$C$2, N133 &lt;= 'County Names to hide'!$D$2), "Yes", "No")))</f>
        <v/>
      </c>
      <c r="W132" s="1"/>
      <c r="X132" s="9" t="str">
        <f>IF(Outcomes!C132="", "", DATEDIF(Outcomes!C132, 'County Names to hide'!$D$2, "m"))</f>
        <v/>
      </c>
      <c r="Y132" s="1"/>
      <c r="Z132" s="1"/>
      <c r="AA132" s="1"/>
      <c r="AB132" s="1"/>
      <c r="AC132" s="1"/>
      <c r="AD132" s="1"/>
      <c r="AE132" s="1"/>
      <c r="AF132" s="1"/>
      <c r="AG132" s="1"/>
      <c r="AH132" s="84"/>
      <c r="AI132" s="84"/>
      <c r="AJ132" s="1"/>
      <c r="AK132" s="1"/>
    </row>
    <row r="133" spans="1:37" x14ac:dyDescent="0.35">
      <c r="A133" s="1"/>
      <c r="B133" s="1"/>
      <c r="C133" s="1"/>
      <c r="D133" s="1"/>
      <c r="E133" s="1"/>
      <c r="F133" s="1"/>
      <c r="G133" s="1"/>
      <c r="H133" s="1"/>
      <c r="I133" s="1"/>
      <c r="J133" s="1"/>
      <c r="K133" s="1"/>
      <c r="L133" t="str">
        <f t="shared" ref="L133:L196" si="2">IF(COUNTIF(F131:K131, "Yes")&gt;0, "No", "Yes")</f>
        <v>Yes</v>
      </c>
      <c r="M133" s="6"/>
      <c r="N133" s="6"/>
      <c r="O133" s="9" t="str">
        <f>IF(ISBLANK(M133), "", IF(ISBLANK(N133), "Yes", IF(N133 &lt; 'County Names to hide'!$C$2, "No", "Yes")))</f>
        <v/>
      </c>
      <c r="P133" s="6"/>
      <c r="Q133" s="6"/>
      <c r="R133" s="6"/>
      <c r="S133" s="6"/>
      <c r="T133" s="1"/>
      <c r="U133" s="48" t="str">
        <f>IF(Outcomes!M133="", "", DATEDIF(Outcomes!M133, 'County Names to hide'!$D$2, "m"))</f>
        <v/>
      </c>
      <c r="V133" s="9" t="str">
        <f>IF(ISBLANK(M133), "", IF(ISBLANK(N134), "No", IF(AND(N134 &gt;= 'County Names to hide'!$C$2, N134 &lt;= 'County Names to hide'!$D$2), "Yes", "No")))</f>
        <v/>
      </c>
      <c r="W133" s="1"/>
      <c r="X133" s="9" t="str">
        <f>IF(Outcomes!C133="", "", DATEDIF(Outcomes!C133, 'County Names to hide'!$D$2, "m"))</f>
        <v/>
      </c>
      <c r="Y133" s="1"/>
      <c r="Z133" s="1"/>
      <c r="AA133" s="1"/>
      <c r="AB133" s="1"/>
      <c r="AC133" s="1"/>
      <c r="AD133" s="1"/>
      <c r="AE133" s="1"/>
      <c r="AF133" s="1"/>
      <c r="AG133" s="1"/>
      <c r="AH133" s="84"/>
      <c r="AI133" s="84"/>
      <c r="AJ133" s="1"/>
      <c r="AK133" s="1"/>
    </row>
    <row r="134" spans="1:37" x14ac:dyDescent="0.35">
      <c r="A134" s="1"/>
      <c r="B134" s="1"/>
      <c r="C134" s="1"/>
      <c r="D134" s="1"/>
      <c r="E134" s="1"/>
      <c r="F134" s="1"/>
      <c r="G134" s="1"/>
      <c r="H134" s="1"/>
      <c r="I134" s="1"/>
      <c r="J134" s="1"/>
      <c r="K134" s="1"/>
      <c r="L134" t="str">
        <f t="shared" si="2"/>
        <v>Yes</v>
      </c>
      <c r="M134" s="6"/>
      <c r="N134" s="6"/>
      <c r="O134" s="9" t="str">
        <f>IF(ISBLANK(M134), "", IF(ISBLANK(N134), "Yes", IF(N134 &lt; 'County Names to hide'!$C$2, "No", "Yes")))</f>
        <v/>
      </c>
      <c r="P134" s="6"/>
      <c r="Q134" s="6"/>
      <c r="R134" s="6"/>
      <c r="S134" s="6"/>
      <c r="T134" s="1"/>
      <c r="U134" s="48" t="str">
        <f>IF(Outcomes!M134="", "", DATEDIF(Outcomes!M134, 'County Names to hide'!$D$2, "m"))</f>
        <v/>
      </c>
      <c r="V134" s="9" t="str">
        <f>IF(ISBLANK(M134), "", IF(ISBLANK(N135), "No", IF(AND(N135 &gt;= 'County Names to hide'!$C$2, N135 &lt;= 'County Names to hide'!$D$2), "Yes", "No")))</f>
        <v/>
      </c>
      <c r="W134" s="1"/>
      <c r="X134" s="9" t="str">
        <f>IF(Outcomes!C134="", "", DATEDIF(Outcomes!C134, 'County Names to hide'!$D$2, "m"))</f>
        <v/>
      </c>
      <c r="Y134" s="1"/>
      <c r="Z134" s="1"/>
      <c r="AA134" s="1"/>
      <c r="AB134" s="1"/>
      <c r="AC134" s="1"/>
      <c r="AD134" s="1"/>
      <c r="AE134" s="1"/>
      <c r="AF134" s="1"/>
      <c r="AG134" s="1"/>
      <c r="AH134" s="84"/>
      <c r="AI134" s="84"/>
      <c r="AJ134" s="1"/>
      <c r="AK134" s="1"/>
    </row>
    <row r="135" spans="1:37" x14ac:dyDescent="0.35">
      <c r="A135" s="1"/>
      <c r="B135" s="1"/>
      <c r="C135" s="1"/>
      <c r="D135" s="1"/>
      <c r="E135" s="1"/>
      <c r="F135" s="1"/>
      <c r="G135" s="1"/>
      <c r="H135" s="1"/>
      <c r="I135" s="1"/>
      <c r="J135" s="1"/>
      <c r="K135" s="1"/>
      <c r="L135" t="str">
        <f t="shared" si="2"/>
        <v>Yes</v>
      </c>
      <c r="M135" s="6"/>
      <c r="N135" s="6"/>
      <c r="O135" s="9" t="str">
        <f>IF(ISBLANK(M135), "", IF(ISBLANK(N135), "Yes", IF(N135 &lt; 'County Names to hide'!$C$2, "No", "Yes")))</f>
        <v/>
      </c>
      <c r="P135" s="6"/>
      <c r="Q135" s="6"/>
      <c r="R135" s="6"/>
      <c r="S135" s="6"/>
      <c r="T135" s="1"/>
      <c r="U135" s="48" t="str">
        <f>IF(Outcomes!M135="", "", DATEDIF(Outcomes!M135, 'County Names to hide'!$D$2, "m"))</f>
        <v/>
      </c>
      <c r="V135" s="9" t="str">
        <f>IF(ISBLANK(M135), "", IF(ISBLANK(N136), "No", IF(AND(N136 &gt;= 'County Names to hide'!$C$2, N136 &lt;= 'County Names to hide'!$D$2), "Yes", "No")))</f>
        <v/>
      </c>
      <c r="W135" s="1"/>
      <c r="X135" s="9" t="str">
        <f>IF(Outcomes!C135="", "", DATEDIF(Outcomes!C135, 'County Names to hide'!$D$2, "m"))</f>
        <v/>
      </c>
      <c r="Y135" s="1"/>
      <c r="Z135" s="1"/>
      <c r="AA135" s="1"/>
      <c r="AB135" s="1"/>
      <c r="AC135" s="1"/>
      <c r="AD135" s="1"/>
      <c r="AE135" s="1"/>
      <c r="AF135" s="1"/>
      <c r="AG135" s="1"/>
      <c r="AH135" s="84"/>
      <c r="AI135" s="84"/>
      <c r="AJ135" s="1"/>
      <c r="AK135" s="1"/>
    </row>
    <row r="136" spans="1:37" x14ac:dyDescent="0.35">
      <c r="A136" s="1"/>
      <c r="B136" s="1"/>
      <c r="C136" s="1"/>
      <c r="D136" s="1"/>
      <c r="E136" s="1"/>
      <c r="F136" s="1"/>
      <c r="G136" s="1"/>
      <c r="H136" s="1"/>
      <c r="I136" s="1"/>
      <c r="J136" s="1"/>
      <c r="K136" s="1"/>
      <c r="L136" t="str">
        <f t="shared" si="2"/>
        <v>Yes</v>
      </c>
      <c r="M136" s="6"/>
      <c r="N136" s="6"/>
      <c r="O136" s="9" t="str">
        <f>IF(ISBLANK(M136), "", IF(ISBLANK(N136), "Yes", IF(N136 &lt; 'County Names to hide'!$C$2, "No", "Yes")))</f>
        <v/>
      </c>
      <c r="P136" s="6"/>
      <c r="Q136" s="6"/>
      <c r="R136" s="6"/>
      <c r="S136" s="6"/>
      <c r="T136" s="1"/>
      <c r="U136" s="48" t="str">
        <f>IF(Outcomes!M136="", "", DATEDIF(Outcomes!M136, 'County Names to hide'!$D$2, "m"))</f>
        <v/>
      </c>
      <c r="V136" s="9" t="str">
        <f>IF(ISBLANK(M136), "", IF(ISBLANK(N137), "No", IF(AND(N137 &gt;= 'County Names to hide'!$C$2, N137 &lt;= 'County Names to hide'!$D$2), "Yes", "No")))</f>
        <v/>
      </c>
      <c r="W136" s="1"/>
      <c r="X136" s="9" t="str">
        <f>IF(Outcomes!C136="", "", DATEDIF(Outcomes!C136, 'County Names to hide'!$D$2, "m"))</f>
        <v/>
      </c>
      <c r="Y136" s="1"/>
      <c r="Z136" s="1"/>
      <c r="AA136" s="1"/>
      <c r="AB136" s="1"/>
      <c r="AC136" s="1"/>
      <c r="AD136" s="1"/>
      <c r="AE136" s="1"/>
      <c r="AF136" s="1"/>
      <c r="AG136" s="1"/>
      <c r="AH136" s="84"/>
      <c r="AI136" s="84"/>
      <c r="AJ136" s="1"/>
      <c r="AK136" s="1"/>
    </row>
    <row r="137" spans="1:37" x14ac:dyDescent="0.35">
      <c r="A137" s="1"/>
      <c r="B137" s="1"/>
      <c r="C137" s="1"/>
      <c r="D137" s="1"/>
      <c r="E137" s="1"/>
      <c r="F137" s="1"/>
      <c r="G137" s="1"/>
      <c r="H137" s="1"/>
      <c r="I137" s="1"/>
      <c r="J137" s="1"/>
      <c r="K137" s="1"/>
      <c r="L137" t="str">
        <f t="shared" si="2"/>
        <v>Yes</v>
      </c>
      <c r="M137" s="6"/>
      <c r="N137" s="6"/>
      <c r="O137" s="9" t="str">
        <f>IF(ISBLANK(M137), "", IF(ISBLANK(N137), "Yes", IF(N137 &lt; 'County Names to hide'!$C$2, "No", "Yes")))</f>
        <v/>
      </c>
      <c r="P137" s="6"/>
      <c r="Q137" s="6"/>
      <c r="R137" s="6"/>
      <c r="S137" s="6"/>
      <c r="T137" s="1"/>
      <c r="U137" s="48" t="str">
        <f>IF(Outcomes!M137="", "", DATEDIF(Outcomes!M137, 'County Names to hide'!$D$2, "m"))</f>
        <v/>
      </c>
      <c r="V137" s="9" t="str">
        <f>IF(ISBLANK(M137), "", IF(ISBLANK(N138), "No", IF(AND(N138 &gt;= 'County Names to hide'!$C$2, N138 &lt;= 'County Names to hide'!$D$2), "Yes", "No")))</f>
        <v/>
      </c>
      <c r="W137" s="1"/>
      <c r="X137" s="9" t="str">
        <f>IF(Outcomes!C137="", "", DATEDIF(Outcomes!C137, 'County Names to hide'!$D$2, "m"))</f>
        <v/>
      </c>
      <c r="Y137" s="1"/>
      <c r="Z137" s="1"/>
      <c r="AA137" s="1"/>
      <c r="AB137" s="1"/>
      <c r="AC137" s="1"/>
      <c r="AD137" s="1"/>
      <c r="AE137" s="1"/>
      <c r="AF137" s="1"/>
      <c r="AG137" s="1"/>
      <c r="AH137" s="84"/>
      <c r="AI137" s="84"/>
      <c r="AJ137" s="1"/>
      <c r="AK137" s="1"/>
    </row>
    <row r="138" spans="1:37" x14ac:dyDescent="0.35">
      <c r="A138" s="1"/>
      <c r="B138" s="1"/>
      <c r="C138" s="1"/>
      <c r="D138" s="1"/>
      <c r="E138" s="1"/>
      <c r="F138" s="1"/>
      <c r="G138" s="1"/>
      <c r="H138" s="1"/>
      <c r="I138" s="1"/>
      <c r="J138" s="1"/>
      <c r="K138" s="1"/>
      <c r="L138" t="str">
        <f t="shared" si="2"/>
        <v>Yes</v>
      </c>
      <c r="M138" s="6"/>
      <c r="N138" s="6"/>
      <c r="O138" s="9" t="str">
        <f>IF(ISBLANK(M138), "", IF(ISBLANK(N138), "Yes", IF(N138 &lt; 'County Names to hide'!$C$2, "No", "Yes")))</f>
        <v/>
      </c>
      <c r="P138" s="6"/>
      <c r="Q138" s="6"/>
      <c r="R138" s="6"/>
      <c r="S138" s="6"/>
      <c r="T138" s="1"/>
      <c r="U138" s="48" t="str">
        <f>IF(Outcomes!M138="", "", DATEDIF(Outcomes!M138, 'County Names to hide'!$D$2, "m"))</f>
        <v/>
      </c>
      <c r="V138" s="9" t="str">
        <f>IF(ISBLANK(M138), "", IF(ISBLANK(N139), "No", IF(AND(N139 &gt;= 'County Names to hide'!$C$2, N139 &lt;= 'County Names to hide'!$D$2), "Yes", "No")))</f>
        <v/>
      </c>
      <c r="W138" s="1"/>
      <c r="X138" s="9" t="str">
        <f>IF(Outcomes!C138="", "", DATEDIF(Outcomes!C138, 'County Names to hide'!$D$2, "m"))</f>
        <v/>
      </c>
      <c r="Y138" s="1"/>
      <c r="Z138" s="1"/>
      <c r="AA138" s="1"/>
      <c r="AB138" s="1"/>
      <c r="AC138" s="1"/>
      <c r="AD138" s="1"/>
      <c r="AE138" s="1"/>
      <c r="AF138" s="1"/>
      <c r="AG138" s="1"/>
      <c r="AH138" s="84"/>
      <c r="AI138" s="84"/>
      <c r="AJ138" s="1"/>
      <c r="AK138" s="1"/>
    </row>
    <row r="139" spans="1:37" x14ac:dyDescent="0.35">
      <c r="A139" s="1"/>
      <c r="B139" s="1"/>
      <c r="C139" s="1"/>
      <c r="D139" s="1"/>
      <c r="E139" s="1"/>
      <c r="F139" s="1"/>
      <c r="G139" s="1"/>
      <c r="H139" s="1"/>
      <c r="I139" s="1"/>
      <c r="J139" s="1"/>
      <c r="K139" s="1"/>
      <c r="L139" t="str">
        <f t="shared" si="2"/>
        <v>Yes</v>
      </c>
      <c r="M139" s="6"/>
      <c r="N139" s="6"/>
      <c r="O139" s="9" t="str">
        <f>IF(ISBLANK(M139), "", IF(ISBLANK(N139), "Yes", IF(N139 &lt; 'County Names to hide'!$C$2, "No", "Yes")))</f>
        <v/>
      </c>
      <c r="P139" s="6"/>
      <c r="Q139" s="6"/>
      <c r="R139" s="6"/>
      <c r="S139" s="6"/>
      <c r="T139" s="1"/>
      <c r="U139" s="48" t="str">
        <f>IF(Outcomes!M139="", "", DATEDIF(Outcomes!M139, 'County Names to hide'!$D$2, "m"))</f>
        <v/>
      </c>
      <c r="V139" s="9" t="str">
        <f>IF(ISBLANK(M139), "", IF(ISBLANK(N140), "No", IF(AND(N140 &gt;= 'County Names to hide'!$C$2, N140 &lt;= 'County Names to hide'!$D$2), "Yes", "No")))</f>
        <v/>
      </c>
      <c r="W139" s="1"/>
      <c r="X139" s="9" t="str">
        <f>IF(Outcomes!C139="", "", DATEDIF(Outcomes!C139, 'County Names to hide'!$D$2, "m"))</f>
        <v/>
      </c>
      <c r="Y139" s="1"/>
      <c r="Z139" s="1"/>
      <c r="AA139" s="1"/>
      <c r="AB139" s="1"/>
      <c r="AC139" s="1"/>
      <c r="AD139" s="1"/>
      <c r="AE139" s="1"/>
      <c r="AF139" s="1"/>
      <c r="AG139" s="1"/>
      <c r="AH139" s="84"/>
      <c r="AI139" s="84"/>
      <c r="AJ139" s="1"/>
      <c r="AK139" s="1"/>
    </row>
    <row r="140" spans="1:37" x14ac:dyDescent="0.35">
      <c r="A140" s="1"/>
      <c r="B140" s="1"/>
      <c r="C140" s="1"/>
      <c r="D140" s="1"/>
      <c r="E140" s="1"/>
      <c r="F140" s="1"/>
      <c r="G140" s="1"/>
      <c r="H140" s="1"/>
      <c r="I140" s="1"/>
      <c r="J140" s="1"/>
      <c r="K140" s="1"/>
      <c r="L140" t="str">
        <f t="shared" si="2"/>
        <v>Yes</v>
      </c>
      <c r="M140" s="6"/>
      <c r="N140" s="6"/>
      <c r="O140" s="9" t="str">
        <f>IF(ISBLANK(M140), "", IF(ISBLANK(N140), "Yes", IF(N140 &lt; 'County Names to hide'!$C$2, "No", "Yes")))</f>
        <v/>
      </c>
      <c r="P140" s="6"/>
      <c r="Q140" s="6"/>
      <c r="R140" s="6"/>
      <c r="S140" s="6"/>
      <c r="T140" s="1"/>
      <c r="U140" s="48" t="str">
        <f>IF(Outcomes!M140="", "", DATEDIF(Outcomes!M140, 'County Names to hide'!$D$2, "m"))</f>
        <v/>
      </c>
      <c r="V140" s="9" t="str">
        <f>IF(ISBLANK(M140), "", IF(ISBLANK(N141), "No", IF(AND(N141 &gt;= 'County Names to hide'!$C$2, N141 &lt;= 'County Names to hide'!$D$2), "Yes", "No")))</f>
        <v/>
      </c>
      <c r="W140" s="1"/>
      <c r="X140" s="9" t="str">
        <f>IF(Outcomes!C140="", "", DATEDIF(Outcomes!C140, 'County Names to hide'!$D$2, "m"))</f>
        <v/>
      </c>
      <c r="Y140" s="1"/>
      <c r="Z140" s="1"/>
      <c r="AA140" s="1"/>
      <c r="AB140" s="1"/>
      <c r="AC140" s="1"/>
      <c r="AD140" s="1"/>
      <c r="AE140" s="1"/>
      <c r="AF140" s="1"/>
      <c r="AG140" s="1"/>
      <c r="AH140" s="84"/>
      <c r="AI140" s="84"/>
      <c r="AJ140" s="1"/>
      <c r="AK140" s="1"/>
    </row>
    <row r="141" spans="1:37" x14ac:dyDescent="0.35">
      <c r="A141" s="1"/>
      <c r="B141" s="1"/>
      <c r="C141" s="1"/>
      <c r="D141" s="1"/>
      <c r="E141" s="1"/>
      <c r="F141" s="1"/>
      <c r="G141" s="1"/>
      <c r="H141" s="1"/>
      <c r="I141" s="1"/>
      <c r="J141" s="1"/>
      <c r="K141" s="1"/>
      <c r="L141" t="str">
        <f t="shared" si="2"/>
        <v>Yes</v>
      </c>
      <c r="M141" s="6"/>
      <c r="N141" s="6"/>
      <c r="O141" s="9" t="str">
        <f>IF(ISBLANK(M141), "", IF(ISBLANK(N141), "Yes", IF(N141 &lt; 'County Names to hide'!$C$2, "No", "Yes")))</f>
        <v/>
      </c>
      <c r="P141" s="6"/>
      <c r="Q141" s="6"/>
      <c r="R141" s="6"/>
      <c r="S141" s="6"/>
      <c r="T141" s="1"/>
      <c r="U141" s="48" t="str">
        <f>IF(Outcomes!M141="", "", DATEDIF(Outcomes!M141, 'County Names to hide'!$D$2, "m"))</f>
        <v/>
      </c>
      <c r="V141" s="9" t="str">
        <f>IF(ISBLANK(M141), "", IF(ISBLANK(N142), "No", IF(AND(N142 &gt;= 'County Names to hide'!$C$2, N142 &lt;= 'County Names to hide'!$D$2), "Yes", "No")))</f>
        <v/>
      </c>
      <c r="W141" s="1"/>
      <c r="X141" s="9" t="str">
        <f>IF(Outcomes!C141="", "", DATEDIF(Outcomes!C141, 'County Names to hide'!$D$2, "m"))</f>
        <v/>
      </c>
      <c r="Y141" s="1"/>
      <c r="Z141" s="1"/>
      <c r="AA141" s="1"/>
      <c r="AB141" s="1"/>
      <c r="AC141" s="1"/>
      <c r="AD141" s="1"/>
      <c r="AE141" s="1"/>
      <c r="AF141" s="1"/>
      <c r="AG141" s="1"/>
      <c r="AH141" s="84"/>
      <c r="AI141" s="84"/>
      <c r="AJ141" s="1"/>
      <c r="AK141" s="1"/>
    </row>
    <row r="142" spans="1:37" x14ac:dyDescent="0.35">
      <c r="A142" s="1"/>
      <c r="B142" s="1"/>
      <c r="C142" s="1"/>
      <c r="D142" s="1"/>
      <c r="E142" s="1"/>
      <c r="F142" s="1"/>
      <c r="G142" s="1"/>
      <c r="H142" s="1"/>
      <c r="I142" s="1"/>
      <c r="J142" s="1"/>
      <c r="K142" s="1"/>
      <c r="L142" t="str">
        <f t="shared" si="2"/>
        <v>Yes</v>
      </c>
      <c r="M142" s="6"/>
      <c r="N142" s="6"/>
      <c r="O142" s="9" t="str">
        <f>IF(ISBLANK(M142), "", IF(ISBLANK(N142), "Yes", IF(N142 &lt; 'County Names to hide'!$C$2, "No", "Yes")))</f>
        <v/>
      </c>
      <c r="P142" s="6"/>
      <c r="Q142" s="6"/>
      <c r="R142" s="6"/>
      <c r="S142" s="6"/>
      <c r="T142" s="1"/>
      <c r="U142" s="48" t="str">
        <f>IF(Outcomes!M142="", "", DATEDIF(Outcomes!M142, 'County Names to hide'!$D$2, "m"))</f>
        <v/>
      </c>
      <c r="V142" s="9" t="str">
        <f>IF(ISBLANK(M142), "", IF(ISBLANK(N143), "No", IF(AND(N143 &gt;= 'County Names to hide'!$C$2, N143 &lt;= 'County Names to hide'!$D$2), "Yes", "No")))</f>
        <v/>
      </c>
      <c r="W142" s="1"/>
      <c r="X142" s="9" t="str">
        <f>IF(Outcomes!C142="", "", DATEDIF(Outcomes!C142, 'County Names to hide'!$D$2, "m"))</f>
        <v/>
      </c>
      <c r="Y142" s="1"/>
      <c r="Z142" s="1"/>
      <c r="AA142" s="1"/>
      <c r="AB142" s="1"/>
      <c r="AC142" s="1"/>
      <c r="AD142" s="1"/>
      <c r="AE142" s="1"/>
      <c r="AF142" s="1"/>
      <c r="AG142" s="1"/>
      <c r="AH142" s="84"/>
      <c r="AI142" s="84"/>
      <c r="AJ142" s="1"/>
      <c r="AK142" s="1"/>
    </row>
    <row r="143" spans="1:37" x14ac:dyDescent="0.35">
      <c r="A143" s="1"/>
      <c r="B143" s="1"/>
      <c r="C143" s="1"/>
      <c r="D143" s="1"/>
      <c r="E143" s="1"/>
      <c r="F143" s="1"/>
      <c r="G143" s="1"/>
      <c r="H143" s="1"/>
      <c r="I143" s="1"/>
      <c r="J143" s="1"/>
      <c r="K143" s="1"/>
      <c r="L143" t="str">
        <f t="shared" si="2"/>
        <v>Yes</v>
      </c>
      <c r="M143" s="6"/>
      <c r="N143" s="6"/>
      <c r="O143" s="9" t="str">
        <f>IF(ISBLANK(M143), "", IF(ISBLANK(N143), "Yes", IF(N143 &lt; 'County Names to hide'!$C$2, "No", "Yes")))</f>
        <v/>
      </c>
      <c r="P143" s="6"/>
      <c r="Q143" s="6"/>
      <c r="R143" s="6"/>
      <c r="S143" s="6"/>
      <c r="T143" s="1"/>
      <c r="U143" s="48" t="str">
        <f>IF(Outcomes!M143="", "", DATEDIF(Outcomes!M143, 'County Names to hide'!$D$2, "m"))</f>
        <v/>
      </c>
      <c r="V143" s="9" t="str">
        <f>IF(ISBLANK(M143), "", IF(ISBLANK(N144), "No", IF(AND(N144 &gt;= 'County Names to hide'!$C$2, N144 &lt;= 'County Names to hide'!$D$2), "Yes", "No")))</f>
        <v/>
      </c>
      <c r="W143" s="1"/>
      <c r="X143" s="9" t="str">
        <f>IF(Outcomes!C143="", "", DATEDIF(Outcomes!C143, 'County Names to hide'!$D$2, "m"))</f>
        <v/>
      </c>
      <c r="Y143" s="1"/>
      <c r="Z143" s="1"/>
      <c r="AA143" s="1"/>
      <c r="AB143" s="1"/>
      <c r="AC143" s="1"/>
      <c r="AD143" s="1"/>
      <c r="AE143" s="1"/>
      <c r="AF143" s="1"/>
      <c r="AG143" s="1"/>
      <c r="AH143" s="84"/>
      <c r="AI143" s="84"/>
      <c r="AJ143" s="1"/>
      <c r="AK143" s="1"/>
    </row>
    <row r="144" spans="1:37" x14ac:dyDescent="0.35">
      <c r="A144" s="1"/>
      <c r="B144" s="1"/>
      <c r="C144" s="1"/>
      <c r="D144" s="1"/>
      <c r="E144" s="1"/>
      <c r="F144" s="1"/>
      <c r="G144" s="1"/>
      <c r="H144" s="1"/>
      <c r="I144" s="1"/>
      <c r="J144" s="1"/>
      <c r="K144" s="1"/>
      <c r="L144" t="str">
        <f t="shared" si="2"/>
        <v>Yes</v>
      </c>
      <c r="M144" s="6"/>
      <c r="N144" s="6"/>
      <c r="O144" s="9" t="str">
        <f>IF(ISBLANK(M144), "", IF(ISBLANK(N144), "Yes", IF(N144 &lt; 'County Names to hide'!$C$2, "No", "Yes")))</f>
        <v/>
      </c>
      <c r="P144" s="6"/>
      <c r="Q144" s="6"/>
      <c r="R144" s="6"/>
      <c r="S144" s="6"/>
      <c r="T144" s="1"/>
      <c r="U144" s="48" t="str">
        <f>IF(Outcomes!M144="", "", DATEDIF(Outcomes!M144, 'County Names to hide'!$D$2, "m"))</f>
        <v/>
      </c>
      <c r="V144" s="9" t="str">
        <f>IF(ISBLANK(M144), "", IF(ISBLANK(N145), "No", IF(AND(N145 &gt;= 'County Names to hide'!$C$2, N145 &lt;= 'County Names to hide'!$D$2), "Yes", "No")))</f>
        <v/>
      </c>
      <c r="W144" s="1"/>
      <c r="X144" s="9" t="str">
        <f>IF(Outcomes!C144="", "", DATEDIF(Outcomes!C144, 'County Names to hide'!$D$2, "m"))</f>
        <v/>
      </c>
      <c r="Y144" s="1"/>
      <c r="Z144" s="1"/>
      <c r="AA144" s="1"/>
      <c r="AB144" s="1"/>
      <c r="AC144" s="1"/>
      <c r="AD144" s="1"/>
      <c r="AE144" s="1"/>
      <c r="AF144" s="1"/>
      <c r="AG144" s="1"/>
      <c r="AH144" s="84"/>
      <c r="AI144" s="84"/>
      <c r="AJ144" s="1"/>
      <c r="AK144" s="1"/>
    </row>
    <row r="145" spans="1:37" x14ac:dyDescent="0.35">
      <c r="A145" s="1"/>
      <c r="B145" s="1"/>
      <c r="C145" s="1"/>
      <c r="D145" s="1"/>
      <c r="E145" s="1"/>
      <c r="F145" s="1"/>
      <c r="G145" s="1"/>
      <c r="H145" s="1"/>
      <c r="I145" s="1"/>
      <c r="J145" s="1"/>
      <c r="K145" s="1"/>
      <c r="L145" t="str">
        <f t="shared" si="2"/>
        <v>Yes</v>
      </c>
      <c r="M145" s="6"/>
      <c r="N145" s="6"/>
      <c r="O145" s="9" t="str">
        <f>IF(ISBLANK(M145), "", IF(ISBLANK(N145), "Yes", IF(N145 &lt; 'County Names to hide'!$C$2, "No", "Yes")))</f>
        <v/>
      </c>
      <c r="P145" s="6"/>
      <c r="Q145" s="6"/>
      <c r="R145" s="6"/>
      <c r="S145" s="6"/>
      <c r="T145" s="1"/>
      <c r="U145" s="48" t="str">
        <f>IF(Outcomes!M145="", "", DATEDIF(Outcomes!M145, 'County Names to hide'!$D$2, "m"))</f>
        <v/>
      </c>
      <c r="V145" s="9" t="str">
        <f>IF(ISBLANK(M145), "", IF(ISBLANK(N146), "No", IF(AND(N146 &gt;= 'County Names to hide'!$C$2, N146 &lt;= 'County Names to hide'!$D$2), "Yes", "No")))</f>
        <v/>
      </c>
      <c r="W145" s="1"/>
      <c r="X145" s="9" t="str">
        <f>IF(Outcomes!C145="", "", DATEDIF(Outcomes!C145, 'County Names to hide'!$D$2, "m"))</f>
        <v/>
      </c>
      <c r="Y145" s="1"/>
      <c r="Z145" s="1"/>
      <c r="AA145" s="1"/>
      <c r="AB145" s="1"/>
      <c r="AC145" s="1"/>
      <c r="AD145" s="1"/>
      <c r="AE145" s="1"/>
      <c r="AF145" s="1"/>
      <c r="AG145" s="1"/>
      <c r="AH145" s="84"/>
      <c r="AI145" s="84"/>
      <c r="AJ145" s="1"/>
      <c r="AK145" s="1"/>
    </row>
    <row r="146" spans="1:37" x14ac:dyDescent="0.35">
      <c r="A146" s="1"/>
      <c r="B146" s="1"/>
      <c r="C146" s="1"/>
      <c r="D146" s="1"/>
      <c r="E146" s="1"/>
      <c r="F146" s="1"/>
      <c r="G146" s="1"/>
      <c r="H146" s="1"/>
      <c r="I146" s="1"/>
      <c r="J146" s="1"/>
      <c r="K146" s="1"/>
      <c r="L146" t="str">
        <f t="shared" si="2"/>
        <v>Yes</v>
      </c>
      <c r="M146" s="6"/>
      <c r="N146" s="6"/>
      <c r="O146" s="9" t="str">
        <f>IF(ISBLANK(M146), "", IF(ISBLANK(N146), "Yes", IF(N146 &lt; 'County Names to hide'!$C$2, "No", "Yes")))</f>
        <v/>
      </c>
      <c r="P146" s="6"/>
      <c r="Q146" s="6"/>
      <c r="R146" s="6"/>
      <c r="S146" s="6"/>
      <c r="T146" s="1"/>
      <c r="U146" s="48" t="str">
        <f>IF(Outcomes!M146="", "", DATEDIF(Outcomes!M146, 'County Names to hide'!$D$2, "m"))</f>
        <v/>
      </c>
      <c r="V146" s="9" t="str">
        <f>IF(ISBLANK(M146), "", IF(ISBLANK(N147), "No", IF(AND(N147 &gt;= 'County Names to hide'!$C$2, N147 &lt;= 'County Names to hide'!$D$2), "Yes", "No")))</f>
        <v/>
      </c>
      <c r="W146" s="1"/>
      <c r="X146" s="9" t="str">
        <f>IF(Outcomes!C146="", "", DATEDIF(Outcomes!C146, 'County Names to hide'!$D$2, "m"))</f>
        <v/>
      </c>
      <c r="Y146" s="1"/>
      <c r="Z146" s="1"/>
      <c r="AA146" s="1"/>
      <c r="AB146" s="1"/>
      <c r="AC146" s="1"/>
      <c r="AD146" s="1"/>
      <c r="AE146" s="1"/>
      <c r="AF146" s="1"/>
      <c r="AG146" s="1"/>
      <c r="AH146" s="84"/>
      <c r="AI146" s="84"/>
      <c r="AJ146" s="1"/>
      <c r="AK146" s="1"/>
    </row>
    <row r="147" spans="1:37" x14ac:dyDescent="0.35">
      <c r="A147" s="1"/>
      <c r="B147" s="1"/>
      <c r="C147" s="1"/>
      <c r="D147" s="1"/>
      <c r="E147" s="1"/>
      <c r="F147" s="1"/>
      <c r="G147" s="1"/>
      <c r="H147" s="1"/>
      <c r="I147" s="1"/>
      <c r="J147" s="1"/>
      <c r="K147" s="1"/>
      <c r="L147" t="str">
        <f t="shared" si="2"/>
        <v>Yes</v>
      </c>
      <c r="M147" s="6"/>
      <c r="N147" s="6"/>
      <c r="O147" s="9" t="str">
        <f>IF(ISBLANK(M147), "", IF(ISBLANK(N147), "Yes", IF(N147 &lt; 'County Names to hide'!$C$2, "No", "Yes")))</f>
        <v/>
      </c>
      <c r="P147" s="6"/>
      <c r="Q147" s="6"/>
      <c r="R147" s="6"/>
      <c r="S147" s="6"/>
      <c r="T147" s="1"/>
      <c r="U147" s="48" t="str">
        <f>IF(Outcomes!M147="", "", DATEDIF(Outcomes!M147, 'County Names to hide'!$D$2, "m"))</f>
        <v/>
      </c>
      <c r="V147" s="9" t="str">
        <f>IF(ISBLANK(M147), "", IF(ISBLANK(N148), "No", IF(AND(N148 &gt;= 'County Names to hide'!$C$2, N148 &lt;= 'County Names to hide'!$D$2), "Yes", "No")))</f>
        <v/>
      </c>
      <c r="W147" s="1"/>
      <c r="X147" s="9" t="str">
        <f>IF(Outcomes!C147="", "", DATEDIF(Outcomes!C147, 'County Names to hide'!$D$2, "m"))</f>
        <v/>
      </c>
      <c r="Y147" s="1"/>
      <c r="Z147" s="1"/>
      <c r="AA147" s="1"/>
      <c r="AB147" s="1"/>
      <c r="AC147" s="1"/>
      <c r="AD147" s="1"/>
      <c r="AE147" s="1"/>
      <c r="AF147" s="1"/>
      <c r="AG147" s="1"/>
      <c r="AH147" s="84"/>
      <c r="AI147" s="84"/>
      <c r="AJ147" s="1"/>
      <c r="AK147" s="1"/>
    </row>
    <row r="148" spans="1:37" x14ac:dyDescent="0.35">
      <c r="A148" s="1"/>
      <c r="B148" s="1"/>
      <c r="C148" s="1"/>
      <c r="D148" s="1"/>
      <c r="E148" s="1"/>
      <c r="F148" s="1"/>
      <c r="G148" s="1"/>
      <c r="H148" s="1"/>
      <c r="I148" s="1"/>
      <c r="J148" s="1"/>
      <c r="K148" s="1"/>
      <c r="L148" t="str">
        <f t="shared" si="2"/>
        <v>Yes</v>
      </c>
      <c r="M148" s="6"/>
      <c r="N148" s="6"/>
      <c r="O148" s="9" t="str">
        <f>IF(ISBLANK(M148), "", IF(ISBLANK(N148), "Yes", IF(N148 &lt; 'County Names to hide'!$C$2, "No", "Yes")))</f>
        <v/>
      </c>
      <c r="P148" s="6"/>
      <c r="Q148" s="6"/>
      <c r="R148" s="6"/>
      <c r="S148" s="6"/>
      <c r="T148" s="1"/>
      <c r="U148" s="48" t="str">
        <f>IF(Outcomes!M148="", "", DATEDIF(Outcomes!M148, 'County Names to hide'!$D$2, "m"))</f>
        <v/>
      </c>
      <c r="V148" s="9" t="str">
        <f>IF(ISBLANK(M148), "", IF(ISBLANK(N149), "No", IF(AND(N149 &gt;= 'County Names to hide'!$C$2, N149 &lt;= 'County Names to hide'!$D$2), "Yes", "No")))</f>
        <v/>
      </c>
      <c r="W148" s="1"/>
      <c r="X148" s="9" t="str">
        <f>IF(Outcomes!C148="", "", DATEDIF(Outcomes!C148, 'County Names to hide'!$D$2, "m"))</f>
        <v/>
      </c>
      <c r="Y148" s="1"/>
      <c r="Z148" s="1"/>
      <c r="AA148" s="1"/>
      <c r="AB148" s="1"/>
      <c r="AC148" s="1"/>
      <c r="AD148" s="1"/>
      <c r="AE148" s="1"/>
      <c r="AF148" s="1"/>
      <c r="AG148" s="1"/>
      <c r="AH148" s="84"/>
      <c r="AI148" s="84"/>
      <c r="AJ148" s="1"/>
      <c r="AK148" s="1"/>
    </row>
    <row r="149" spans="1:37" x14ac:dyDescent="0.35">
      <c r="A149" s="1"/>
      <c r="B149" s="1"/>
      <c r="C149" s="1"/>
      <c r="D149" s="1"/>
      <c r="E149" s="1"/>
      <c r="F149" s="1"/>
      <c r="G149" s="1"/>
      <c r="H149" s="1"/>
      <c r="I149" s="1"/>
      <c r="J149" s="1"/>
      <c r="K149" s="1"/>
      <c r="L149" t="str">
        <f t="shared" si="2"/>
        <v>Yes</v>
      </c>
      <c r="M149" s="6"/>
      <c r="N149" s="6"/>
      <c r="O149" s="9" t="str">
        <f>IF(ISBLANK(M149), "", IF(ISBLANK(N149), "Yes", IF(N149 &lt; 'County Names to hide'!$C$2, "No", "Yes")))</f>
        <v/>
      </c>
      <c r="P149" s="6"/>
      <c r="Q149" s="6"/>
      <c r="R149" s="6"/>
      <c r="S149" s="6"/>
      <c r="T149" s="1"/>
      <c r="U149" s="48" t="str">
        <f>IF(Outcomes!M149="", "", DATEDIF(Outcomes!M149, 'County Names to hide'!$D$2, "m"))</f>
        <v/>
      </c>
      <c r="V149" s="9" t="str">
        <f>IF(ISBLANK(M149), "", IF(ISBLANK(N150), "No", IF(AND(N150 &gt;= 'County Names to hide'!$C$2, N150 &lt;= 'County Names to hide'!$D$2), "Yes", "No")))</f>
        <v/>
      </c>
      <c r="W149" s="1"/>
      <c r="X149" s="9" t="str">
        <f>IF(Outcomes!C149="", "", DATEDIF(Outcomes!C149, 'County Names to hide'!$D$2, "m"))</f>
        <v/>
      </c>
      <c r="Y149" s="1"/>
      <c r="Z149" s="1"/>
      <c r="AA149" s="1"/>
      <c r="AB149" s="1"/>
      <c r="AC149" s="1"/>
      <c r="AD149" s="1"/>
      <c r="AE149" s="1"/>
      <c r="AF149" s="1"/>
      <c r="AG149" s="1"/>
      <c r="AH149" s="84"/>
      <c r="AI149" s="84"/>
      <c r="AJ149" s="1"/>
      <c r="AK149" s="1"/>
    </row>
    <row r="150" spans="1:37" x14ac:dyDescent="0.35">
      <c r="A150" s="1"/>
      <c r="B150" s="1"/>
      <c r="C150" s="1"/>
      <c r="D150" s="1"/>
      <c r="E150" s="1"/>
      <c r="F150" s="1"/>
      <c r="G150" s="1"/>
      <c r="H150" s="1"/>
      <c r="I150" s="1"/>
      <c r="J150" s="1"/>
      <c r="K150" s="1"/>
      <c r="L150" t="str">
        <f t="shared" si="2"/>
        <v>Yes</v>
      </c>
      <c r="M150" s="6"/>
      <c r="N150" s="6"/>
      <c r="O150" s="9" t="str">
        <f>IF(ISBLANK(M150), "", IF(ISBLANK(N150), "Yes", IF(N150 &lt; 'County Names to hide'!$C$2, "No", "Yes")))</f>
        <v/>
      </c>
      <c r="P150" s="6"/>
      <c r="Q150" s="6"/>
      <c r="R150" s="6"/>
      <c r="S150" s="6"/>
      <c r="T150" s="1"/>
      <c r="U150" s="48" t="str">
        <f>IF(Outcomes!M150="", "", DATEDIF(Outcomes!M150, 'County Names to hide'!$D$2, "m"))</f>
        <v/>
      </c>
      <c r="V150" s="9" t="str">
        <f>IF(ISBLANK(M150), "", IF(ISBLANK(N151), "No", IF(AND(N151 &gt;= 'County Names to hide'!$C$2, N151 &lt;= 'County Names to hide'!$D$2), "Yes", "No")))</f>
        <v/>
      </c>
      <c r="W150" s="1"/>
      <c r="X150" s="9" t="str">
        <f>IF(Outcomes!C150="", "", DATEDIF(Outcomes!C150, 'County Names to hide'!$D$2, "m"))</f>
        <v/>
      </c>
      <c r="Y150" s="1"/>
      <c r="Z150" s="1"/>
      <c r="AA150" s="1"/>
      <c r="AB150" s="1"/>
      <c r="AC150" s="1"/>
      <c r="AD150" s="1"/>
      <c r="AE150" s="1"/>
      <c r="AF150" s="1"/>
      <c r="AG150" s="1"/>
      <c r="AH150" s="84"/>
      <c r="AI150" s="84"/>
      <c r="AJ150" s="1"/>
      <c r="AK150" s="1"/>
    </row>
    <row r="151" spans="1:37" x14ac:dyDescent="0.35">
      <c r="A151" s="1"/>
      <c r="B151" s="1"/>
      <c r="C151" s="1"/>
      <c r="D151" s="1"/>
      <c r="E151" s="1"/>
      <c r="F151" s="1"/>
      <c r="G151" s="1"/>
      <c r="H151" s="1"/>
      <c r="I151" s="1"/>
      <c r="J151" s="1"/>
      <c r="K151" s="1"/>
      <c r="L151" t="str">
        <f t="shared" si="2"/>
        <v>Yes</v>
      </c>
      <c r="M151" s="6"/>
      <c r="N151" s="6"/>
      <c r="O151" s="9" t="str">
        <f>IF(ISBLANK(M151), "", IF(ISBLANK(N151), "Yes", IF(N151 &lt; 'County Names to hide'!$C$2, "No", "Yes")))</f>
        <v/>
      </c>
      <c r="P151" s="6"/>
      <c r="Q151" s="6"/>
      <c r="R151" s="6"/>
      <c r="S151" s="6"/>
      <c r="T151" s="1"/>
      <c r="U151" s="48" t="str">
        <f>IF(Outcomes!M151="", "", DATEDIF(Outcomes!M151, 'County Names to hide'!$D$2, "m"))</f>
        <v/>
      </c>
      <c r="V151" s="9" t="str">
        <f>IF(ISBLANK(M151), "", IF(ISBLANK(N152), "No", IF(AND(N152 &gt;= 'County Names to hide'!$C$2, N152 &lt;= 'County Names to hide'!$D$2), "Yes", "No")))</f>
        <v/>
      </c>
      <c r="W151" s="1"/>
      <c r="X151" s="9" t="str">
        <f>IF(Outcomes!C151="", "", DATEDIF(Outcomes!C151, 'County Names to hide'!$D$2, "m"))</f>
        <v/>
      </c>
      <c r="Y151" s="1"/>
      <c r="Z151" s="1"/>
      <c r="AA151" s="1"/>
      <c r="AB151" s="1"/>
      <c r="AC151" s="1"/>
      <c r="AD151" s="1"/>
      <c r="AE151" s="1"/>
      <c r="AF151" s="1"/>
      <c r="AG151" s="1"/>
      <c r="AH151" s="84"/>
      <c r="AI151" s="84"/>
      <c r="AJ151" s="1"/>
      <c r="AK151" s="1"/>
    </row>
    <row r="152" spans="1:37" x14ac:dyDescent="0.35">
      <c r="A152" s="1"/>
      <c r="B152" s="1"/>
      <c r="C152" s="1"/>
      <c r="D152" s="1"/>
      <c r="E152" s="1"/>
      <c r="F152" s="1"/>
      <c r="G152" s="1"/>
      <c r="H152" s="1"/>
      <c r="I152" s="1"/>
      <c r="J152" s="1"/>
      <c r="K152" s="1"/>
      <c r="L152" t="str">
        <f t="shared" si="2"/>
        <v>Yes</v>
      </c>
      <c r="M152" s="6"/>
      <c r="N152" s="6"/>
      <c r="O152" s="9" t="str">
        <f>IF(ISBLANK(M152), "", IF(ISBLANK(N152), "Yes", IF(N152 &lt; 'County Names to hide'!$C$2, "No", "Yes")))</f>
        <v/>
      </c>
      <c r="P152" s="6"/>
      <c r="Q152" s="6"/>
      <c r="R152" s="6"/>
      <c r="S152" s="6"/>
      <c r="T152" s="1"/>
      <c r="U152" s="48" t="str">
        <f>IF(Outcomes!M152="", "", DATEDIF(Outcomes!M152, 'County Names to hide'!$D$2, "m"))</f>
        <v/>
      </c>
      <c r="V152" s="9" t="str">
        <f>IF(ISBLANK(M152), "", IF(ISBLANK(N153), "No", IF(AND(N153 &gt;= 'County Names to hide'!$C$2, N153 &lt;= 'County Names to hide'!$D$2), "Yes", "No")))</f>
        <v/>
      </c>
      <c r="W152" s="1"/>
      <c r="X152" s="9" t="str">
        <f>IF(Outcomes!C152="", "", DATEDIF(Outcomes!C152, 'County Names to hide'!$D$2, "m"))</f>
        <v/>
      </c>
      <c r="Y152" s="1"/>
      <c r="Z152" s="1"/>
      <c r="AA152" s="1"/>
      <c r="AB152" s="1"/>
      <c r="AC152" s="1"/>
      <c r="AD152" s="1"/>
      <c r="AE152" s="1"/>
      <c r="AF152" s="1"/>
      <c r="AG152" s="1"/>
      <c r="AH152" s="84"/>
      <c r="AI152" s="84"/>
      <c r="AJ152" s="1"/>
      <c r="AK152" s="1"/>
    </row>
    <row r="153" spans="1:37" x14ac:dyDescent="0.35">
      <c r="A153" s="1"/>
      <c r="B153" s="1"/>
      <c r="C153" s="1"/>
      <c r="D153" s="1"/>
      <c r="E153" s="1"/>
      <c r="F153" s="1"/>
      <c r="G153" s="1"/>
      <c r="H153" s="1"/>
      <c r="I153" s="1"/>
      <c r="J153" s="1"/>
      <c r="K153" s="1"/>
      <c r="L153" t="str">
        <f t="shared" si="2"/>
        <v>Yes</v>
      </c>
      <c r="M153" s="6"/>
      <c r="N153" s="6"/>
      <c r="O153" s="9" t="str">
        <f>IF(ISBLANK(M153), "", IF(ISBLANK(N153), "Yes", IF(N153 &lt; 'County Names to hide'!$C$2, "No", "Yes")))</f>
        <v/>
      </c>
      <c r="P153" s="6"/>
      <c r="Q153" s="6"/>
      <c r="R153" s="6"/>
      <c r="S153" s="6"/>
      <c r="T153" s="1"/>
      <c r="U153" s="48" t="str">
        <f>IF(Outcomes!M153="", "", DATEDIF(Outcomes!M153, 'County Names to hide'!$D$2, "m"))</f>
        <v/>
      </c>
      <c r="V153" s="9" t="str">
        <f>IF(ISBLANK(M153), "", IF(ISBLANK(N154), "No", IF(AND(N154 &gt;= 'County Names to hide'!$C$2, N154 &lt;= 'County Names to hide'!$D$2), "Yes", "No")))</f>
        <v/>
      </c>
      <c r="W153" s="1"/>
      <c r="X153" s="9" t="str">
        <f>IF(Outcomes!C153="", "", DATEDIF(Outcomes!C153, 'County Names to hide'!$D$2, "m"))</f>
        <v/>
      </c>
      <c r="Y153" s="1"/>
      <c r="Z153" s="1"/>
      <c r="AA153" s="1"/>
      <c r="AB153" s="1"/>
      <c r="AC153" s="1"/>
      <c r="AD153" s="1"/>
      <c r="AE153" s="1"/>
      <c r="AF153" s="1"/>
      <c r="AG153" s="1"/>
      <c r="AH153" s="84"/>
      <c r="AI153" s="84"/>
      <c r="AJ153" s="1"/>
      <c r="AK153" s="1"/>
    </row>
    <row r="154" spans="1:37" x14ac:dyDescent="0.35">
      <c r="A154" s="1"/>
      <c r="B154" s="1"/>
      <c r="C154" s="1"/>
      <c r="D154" s="1"/>
      <c r="E154" s="1"/>
      <c r="F154" s="1"/>
      <c r="G154" s="1"/>
      <c r="H154" s="1"/>
      <c r="I154" s="1"/>
      <c r="J154" s="1"/>
      <c r="K154" s="1"/>
      <c r="L154" t="str">
        <f t="shared" si="2"/>
        <v>Yes</v>
      </c>
      <c r="M154" s="6"/>
      <c r="N154" s="6"/>
      <c r="O154" s="9" t="str">
        <f>IF(ISBLANK(M154), "", IF(ISBLANK(N154), "Yes", IF(N154 &lt; 'County Names to hide'!$C$2, "No", "Yes")))</f>
        <v/>
      </c>
      <c r="P154" s="6"/>
      <c r="Q154" s="6"/>
      <c r="R154" s="6"/>
      <c r="S154" s="6"/>
      <c r="T154" s="1"/>
      <c r="U154" s="48" t="str">
        <f>IF(Outcomes!M154="", "", DATEDIF(Outcomes!M154, 'County Names to hide'!$D$2, "m"))</f>
        <v/>
      </c>
      <c r="V154" s="9" t="str">
        <f>IF(ISBLANK(M154), "", IF(ISBLANK(N155), "No", IF(AND(N155 &gt;= 'County Names to hide'!$C$2, N155 &lt;= 'County Names to hide'!$D$2), "Yes", "No")))</f>
        <v/>
      </c>
      <c r="W154" s="1"/>
      <c r="X154" s="9" t="str">
        <f>IF(Outcomes!C154="", "", DATEDIF(Outcomes!C154, 'County Names to hide'!$D$2, "m"))</f>
        <v/>
      </c>
      <c r="Y154" s="1"/>
      <c r="Z154" s="1"/>
      <c r="AA154" s="1"/>
      <c r="AB154" s="1"/>
      <c r="AC154" s="1"/>
      <c r="AD154" s="1"/>
      <c r="AE154" s="1"/>
      <c r="AF154" s="1"/>
      <c r="AG154" s="1"/>
      <c r="AH154" s="84"/>
      <c r="AI154" s="84"/>
      <c r="AJ154" s="1"/>
      <c r="AK154" s="1"/>
    </row>
    <row r="155" spans="1:37" x14ac:dyDescent="0.35">
      <c r="A155" s="1"/>
      <c r="B155" s="1"/>
      <c r="C155" s="1"/>
      <c r="D155" s="1"/>
      <c r="E155" s="1"/>
      <c r="F155" s="1"/>
      <c r="G155" s="1"/>
      <c r="H155" s="1"/>
      <c r="I155" s="1"/>
      <c r="J155" s="1"/>
      <c r="K155" s="1"/>
      <c r="L155" t="str">
        <f t="shared" si="2"/>
        <v>Yes</v>
      </c>
      <c r="M155" s="6"/>
      <c r="N155" s="6"/>
      <c r="O155" s="9" t="str">
        <f>IF(ISBLANK(M155), "", IF(ISBLANK(N155), "Yes", IF(N155 &lt; 'County Names to hide'!$C$2, "No", "Yes")))</f>
        <v/>
      </c>
      <c r="P155" s="6"/>
      <c r="Q155" s="6"/>
      <c r="R155" s="6"/>
      <c r="S155" s="6"/>
      <c r="T155" s="1"/>
      <c r="U155" s="48" t="str">
        <f>IF(Outcomes!M155="", "", DATEDIF(Outcomes!M155, 'County Names to hide'!$D$2, "m"))</f>
        <v/>
      </c>
      <c r="V155" s="9" t="str">
        <f>IF(ISBLANK(M155), "", IF(ISBLANK(N156), "No", IF(AND(N156 &gt;= 'County Names to hide'!$C$2, N156 &lt;= 'County Names to hide'!$D$2), "Yes", "No")))</f>
        <v/>
      </c>
      <c r="W155" s="1"/>
      <c r="X155" s="9" t="str">
        <f>IF(Outcomes!C155="", "", DATEDIF(Outcomes!C155, 'County Names to hide'!$D$2, "m"))</f>
        <v/>
      </c>
      <c r="Y155" s="1"/>
      <c r="Z155" s="1"/>
      <c r="AA155" s="1"/>
      <c r="AB155" s="1"/>
      <c r="AC155" s="1"/>
      <c r="AD155" s="1"/>
      <c r="AE155" s="1"/>
      <c r="AF155" s="1"/>
      <c r="AG155" s="1"/>
      <c r="AH155" s="84"/>
      <c r="AI155" s="84"/>
      <c r="AJ155" s="1"/>
      <c r="AK155" s="1"/>
    </row>
    <row r="156" spans="1:37" x14ac:dyDescent="0.35">
      <c r="A156" s="1"/>
      <c r="B156" s="1"/>
      <c r="C156" s="1"/>
      <c r="D156" s="1"/>
      <c r="E156" s="1"/>
      <c r="F156" s="1"/>
      <c r="G156" s="1"/>
      <c r="H156" s="1"/>
      <c r="I156" s="1"/>
      <c r="J156" s="1"/>
      <c r="K156" s="1"/>
      <c r="L156" t="str">
        <f t="shared" si="2"/>
        <v>Yes</v>
      </c>
      <c r="M156" s="6"/>
      <c r="N156" s="6"/>
      <c r="O156" s="9" t="str">
        <f>IF(ISBLANK(M156), "", IF(ISBLANK(N156), "Yes", IF(N156 &lt; 'County Names to hide'!$C$2, "No", "Yes")))</f>
        <v/>
      </c>
      <c r="P156" s="6"/>
      <c r="Q156" s="6"/>
      <c r="R156" s="6"/>
      <c r="S156" s="6"/>
      <c r="T156" s="1"/>
      <c r="U156" s="48" t="str">
        <f>IF(Outcomes!M156="", "", DATEDIF(Outcomes!M156, 'County Names to hide'!$D$2, "m"))</f>
        <v/>
      </c>
      <c r="V156" s="9" t="str">
        <f>IF(ISBLANK(M156), "", IF(ISBLANK(N157), "No", IF(AND(N157 &gt;= 'County Names to hide'!$C$2, N157 &lt;= 'County Names to hide'!$D$2), "Yes", "No")))</f>
        <v/>
      </c>
      <c r="W156" s="1"/>
      <c r="X156" s="9" t="str">
        <f>IF(Outcomes!C156="", "", DATEDIF(Outcomes!C156, 'County Names to hide'!$D$2, "m"))</f>
        <v/>
      </c>
      <c r="Y156" s="1"/>
      <c r="Z156" s="1"/>
      <c r="AA156" s="1"/>
      <c r="AB156" s="1"/>
      <c r="AC156" s="1"/>
      <c r="AD156" s="1"/>
      <c r="AE156" s="1"/>
      <c r="AF156" s="1"/>
      <c r="AG156" s="1"/>
      <c r="AH156" s="84"/>
      <c r="AI156" s="84"/>
      <c r="AJ156" s="1"/>
      <c r="AK156" s="1"/>
    </row>
    <row r="157" spans="1:37" x14ac:dyDescent="0.35">
      <c r="A157" s="1"/>
      <c r="B157" s="1"/>
      <c r="C157" s="1"/>
      <c r="D157" s="1"/>
      <c r="E157" s="1"/>
      <c r="F157" s="1"/>
      <c r="G157" s="1"/>
      <c r="H157" s="1"/>
      <c r="I157" s="1"/>
      <c r="J157" s="1"/>
      <c r="K157" s="1"/>
      <c r="L157" t="str">
        <f t="shared" si="2"/>
        <v>Yes</v>
      </c>
      <c r="M157" s="6"/>
      <c r="N157" s="6"/>
      <c r="O157" s="9" t="str">
        <f>IF(ISBLANK(M157), "", IF(ISBLANK(N157), "Yes", IF(N157 &lt; 'County Names to hide'!$C$2, "No", "Yes")))</f>
        <v/>
      </c>
      <c r="P157" s="6"/>
      <c r="Q157" s="6"/>
      <c r="R157" s="6"/>
      <c r="S157" s="6"/>
      <c r="T157" s="1"/>
      <c r="U157" s="48" t="str">
        <f>IF(Outcomes!M157="", "", DATEDIF(Outcomes!M157, 'County Names to hide'!$D$2, "m"))</f>
        <v/>
      </c>
      <c r="V157" s="9" t="str">
        <f>IF(ISBLANK(M157), "", IF(ISBLANK(N158), "No", IF(AND(N158 &gt;= 'County Names to hide'!$C$2, N158 &lt;= 'County Names to hide'!$D$2), "Yes", "No")))</f>
        <v/>
      </c>
      <c r="W157" s="1"/>
      <c r="X157" s="9" t="str">
        <f>IF(Outcomes!C157="", "", DATEDIF(Outcomes!C157, 'County Names to hide'!$D$2, "m"))</f>
        <v/>
      </c>
      <c r="Y157" s="1"/>
      <c r="Z157" s="1"/>
      <c r="AA157" s="1"/>
      <c r="AB157" s="1"/>
      <c r="AC157" s="1"/>
      <c r="AD157" s="1"/>
      <c r="AE157" s="1"/>
      <c r="AF157" s="1"/>
      <c r="AG157" s="1"/>
      <c r="AH157" s="84"/>
      <c r="AI157" s="84"/>
      <c r="AJ157" s="1"/>
      <c r="AK157" s="1"/>
    </row>
    <row r="158" spans="1:37" x14ac:dyDescent="0.35">
      <c r="A158" s="1"/>
      <c r="B158" s="1"/>
      <c r="C158" s="1"/>
      <c r="D158" s="1"/>
      <c r="E158" s="1"/>
      <c r="F158" s="1"/>
      <c r="G158" s="1"/>
      <c r="H158" s="1"/>
      <c r="I158" s="1"/>
      <c r="J158" s="1"/>
      <c r="K158" s="1"/>
      <c r="L158" t="str">
        <f t="shared" si="2"/>
        <v>Yes</v>
      </c>
      <c r="M158" s="6"/>
      <c r="N158" s="6"/>
      <c r="O158" s="9" t="str">
        <f>IF(ISBLANK(M158), "", IF(ISBLANK(N158), "Yes", IF(N158 &lt; 'County Names to hide'!$C$2, "No", "Yes")))</f>
        <v/>
      </c>
      <c r="P158" s="6"/>
      <c r="Q158" s="6"/>
      <c r="R158" s="6"/>
      <c r="S158" s="6"/>
      <c r="T158" s="1"/>
      <c r="U158" s="48" t="str">
        <f>IF(Outcomes!M158="", "", DATEDIF(Outcomes!M158, 'County Names to hide'!$D$2, "m"))</f>
        <v/>
      </c>
      <c r="V158" s="9" t="str">
        <f>IF(ISBLANK(M158), "", IF(ISBLANK(N159), "No", IF(AND(N159 &gt;= 'County Names to hide'!$C$2, N159 &lt;= 'County Names to hide'!$D$2), "Yes", "No")))</f>
        <v/>
      </c>
      <c r="W158" s="1"/>
      <c r="X158" s="9" t="str">
        <f>IF(Outcomes!C158="", "", DATEDIF(Outcomes!C158, 'County Names to hide'!$D$2, "m"))</f>
        <v/>
      </c>
      <c r="Y158" s="1"/>
      <c r="Z158" s="1"/>
      <c r="AA158" s="1"/>
      <c r="AB158" s="1"/>
      <c r="AC158" s="1"/>
      <c r="AD158" s="1"/>
      <c r="AE158" s="1"/>
      <c r="AF158" s="1"/>
      <c r="AG158" s="1"/>
      <c r="AH158" s="84"/>
      <c r="AI158" s="84"/>
      <c r="AJ158" s="1"/>
      <c r="AK158" s="1"/>
    </row>
    <row r="159" spans="1:37" x14ac:dyDescent="0.35">
      <c r="A159" s="1"/>
      <c r="B159" s="1"/>
      <c r="C159" s="1"/>
      <c r="D159" s="1"/>
      <c r="E159" s="1"/>
      <c r="F159" s="1"/>
      <c r="G159" s="1"/>
      <c r="H159" s="1"/>
      <c r="I159" s="1"/>
      <c r="J159" s="1"/>
      <c r="K159" s="1"/>
      <c r="L159" t="str">
        <f t="shared" si="2"/>
        <v>Yes</v>
      </c>
      <c r="M159" s="6"/>
      <c r="N159" s="6"/>
      <c r="O159" s="9" t="str">
        <f>IF(ISBLANK(M159), "", IF(ISBLANK(N159), "Yes", IF(N159 &lt; 'County Names to hide'!$C$2, "No", "Yes")))</f>
        <v/>
      </c>
      <c r="P159" s="6"/>
      <c r="Q159" s="6"/>
      <c r="R159" s="6"/>
      <c r="S159" s="6"/>
      <c r="T159" s="1"/>
      <c r="U159" s="48" t="str">
        <f>IF(Outcomes!M159="", "", DATEDIF(Outcomes!M159, 'County Names to hide'!$D$2, "m"))</f>
        <v/>
      </c>
      <c r="V159" s="9" t="str">
        <f>IF(ISBLANK(M159), "", IF(ISBLANK(N160), "No", IF(AND(N160 &gt;= 'County Names to hide'!$C$2, N160 &lt;= 'County Names to hide'!$D$2), "Yes", "No")))</f>
        <v/>
      </c>
      <c r="W159" s="1"/>
      <c r="X159" s="9" t="str">
        <f>IF(Outcomes!C159="", "", DATEDIF(Outcomes!C159, 'County Names to hide'!$D$2, "m"))</f>
        <v/>
      </c>
      <c r="Y159" s="1"/>
      <c r="Z159" s="1"/>
      <c r="AA159" s="1"/>
      <c r="AB159" s="1"/>
      <c r="AC159" s="1"/>
      <c r="AD159" s="1"/>
      <c r="AE159" s="1"/>
      <c r="AF159" s="1"/>
      <c r="AG159" s="1"/>
      <c r="AH159" s="84"/>
      <c r="AI159" s="84"/>
      <c r="AJ159" s="1"/>
      <c r="AK159" s="1"/>
    </row>
    <row r="160" spans="1:37" x14ac:dyDescent="0.35">
      <c r="A160" s="1"/>
      <c r="B160" s="1"/>
      <c r="C160" s="1"/>
      <c r="D160" s="1"/>
      <c r="E160" s="1"/>
      <c r="F160" s="1"/>
      <c r="G160" s="1"/>
      <c r="H160" s="1"/>
      <c r="I160" s="1"/>
      <c r="J160" s="1"/>
      <c r="K160" s="1"/>
      <c r="L160" t="str">
        <f t="shared" si="2"/>
        <v>Yes</v>
      </c>
      <c r="M160" s="6"/>
      <c r="N160" s="6"/>
      <c r="O160" s="9" t="str">
        <f>IF(ISBLANK(M160), "", IF(ISBLANK(N160), "Yes", IF(N160 &lt; 'County Names to hide'!$C$2, "No", "Yes")))</f>
        <v/>
      </c>
      <c r="P160" s="6"/>
      <c r="Q160" s="6"/>
      <c r="R160" s="6"/>
      <c r="S160" s="6"/>
      <c r="T160" s="1"/>
      <c r="U160" s="48" t="str">
        <f>IF(Outcomes!M160="", "", DATEDIF(Outcomes!M160, 'County Names to hide'!$D$2, "m"))</f>
        <v/>
      </c>
      <c r="V160" s="9" t="str">
        <f>IF(ISBLANK(M160), "", IF(ISBLANK(N161), "No", IF(AND(N161 &gt;= 'County Names to hide'!$C$2, N161 &lt;= 'County Names to hide'!$D$2), "Yes", "No")))</f>
        <v/>
      </c>
      <c r="W160" s="1"/>
      <c r="X160" s="9" t="str">
        <f>IF(Outcomes!C160="", "", DATEDIF(Outcomes!C160, 'County Names to hide'!$D$2, "m"))</f>
        <v/>
      </c>
      <c r="Y160" s="1"/>
      <c r="Z160" s="1"/>
      <c r="AA160" s="1"/>
      <c r="AB160" s="1"/>
      <c r="AC160" s="1"/>
      <c r="AD160" s="1"/>
      <c r="AE160" s="1"/>
      <c r="AF160" s="1"/>
      <c r="AG160" s="1"/>
      <c r="AH160" s="84"/>
      <c r="AI160" s="84"/>
      <c r="AJ160" s="1"/>
      <c r="AK160" s="1"/>
    </row>
    <row r="161" spans="1:37" x14ac:dyDescent="0.35">
      <c r="A161" s="1"/>
      <c r="B161" s="1"/>
      <c r="C161" s="1"/>
      <c r="D161" s="1"/>
      <c r="E161" s="1"/>
      <c r="F161" s="1"/>
      <c r="G161" s="1"/>
      <c r="H161" s="1"/>
      <c r="I161" s="1"/>
      <c r="J161" s="1"/>
      <c r="K161" s="1"/>
      <c r="L161" t="str">
        <f t="shared" si="2"/>
        <v>Yes</v>
      </c>
      <c r="M161" s="6"/>
      <c r="N161" s="6"/>
      <c r="O161" s="9" t="str">
        <f>IF(ISBLANK(M161), "", IF(ISBLANK(N161), "Yes", IF(N161 &lt; 'County Names to hide'!$C$2, "No", "Yes")))</f>
        <v/>
      </c>
      <c r="P161" s="6"/>
      <c r="Q161" s="6"/>
      <c r="R161" s="6"/>
      <c r="S161" s="6"/>
      <c r="T161" s="1"/>
      <c r="U161" s="48" t="str">
        <f>IF(Outcomes!M161="", "", DATEDIF(Outcomes!M161, 'County Names to hide'!$D$2, "m"))</f>
        <v/>
      </c>
      <c r="V161" s="9" t="str">
        <f>IF(ISBLANK(M161), "", IF(ISBLANK(N162), "No", IF(AND(N162 &gt;= 'County Names to hide'!$C$2, N162 &lt;= 'County Names to hide'!$D$2), "Yes", "No")))</f>
        <v/>
      </c>
      <c r="W161" s="1"/>
      <c r="X161" s="9" t="str">
        <f>IF(Outcomes!C161="", "", DATEDIF(Outcomes!C161, 'County Names to hide'!$D$2, "m"))</f>
        <v/>
      </c>
      <c r="Y161" s="1"/>
      <c r="Z161" s="1"/>
      <c r="AA161" s="1"/>
      <c r="AB161" s="1"/>
      <c r="AC161" s="1"/>
      <c r="AD161" s="1"/>
      <c r="AE161" s="1"/>
      <c r="AF161" s="1"/>
      <c r="AG161" s="1"/>
      <c r="AH161" s="84"/>
      <c r="AI161" s="84"/>
      <c r="AJ161" s="1"/>
      <c r="AK161" s="1"/>
    </row>
    <row r="162" spans="1:37" x14ac:dyDescent="0.35">
      <c r="A162" s="1"/>
      <c r="B162" s="1"/>
      <c r="C162" s="1"/>
      <c r="D162" s="1"/>
      <c r="E162" s="1"/>
      <c r="F162" s="1"/>
      <c r="G162" s="1"/>
      <c r="H162" s="1"/>
      <c r="I162" s="1"/>
      <c r="J162" s="1"/>
      <c r="K162" s="1"/>
      <c r="L162" t="str">
        <f t="shared" si="2"/>
        <v>Yes</v>
      </c>
      <c r="M162" s="6"/>
      <c r="N162" s="6"/>
      <c r="O162" s="9" t="str">
        <f>IF(ISBLANK(M162), "", IF(ISBLANK(N162), "Yes", IF(N162 &lt; 'County Names to hide'!$C$2, "No", "Yes")))</f>
        <v/>
      </c>
      <c r="P162" s="6"/>
      <c r="Q162" s="6"/>
      <c r="R162" s="6"/>
      <c r="S162" s="6"/>
      <c r="T162" s="1"/>
      <c r="U162" s="48" t="str">
        <f>IF(Outcomes!M162="", "", DATEDIF(Outcomes!M162, 'County Names to hide'!$D$2, "m"))</f>
        <v/>
      </c>
      <c r="V162" s="9" t="str">
        <f>IF(ISBLANK(M162), "", IF(ISBLANK(N163), "No", IF(AND(N163 &gt;= 'County Names to hide'!$C$2, N163 &lt;= 'County Names to hide'!$D$2), "Yes", "No")))</f>
        <v/>
      </c>
      <c r="W162" s="1"/>
      <c r="X162" s="9" t="str">
        <f>IF(Outcomes!C162="", "", DATEDIF(Outcomes!C162, 'County Names to hide'!$D$2, "m"))</f>
        <v/>
      </c>
      <c r="Y162" s="1"/>
      <c r="Z162" s="1"/>
      <c r="AA162" s="1"/>
      <c r="AB162" s="1"/>
      <c r="AC162" s="1"/>
      <c r="AD162" s="1"/>
      <c r="AE162" s="1"/>
      <c r="AF162" s="1"/>
      <c r="AG162" s="1"/>
      <c r="AH162" s="84"/>
      <c r="AI162" s="84"/>
      <c r="AJ162" s="1"/>
      <c r="AK162" s="1"/>
    </row>
    <row r="163" spans="1:37" x14ac:dyDescent="0.35">
      <c r="A163" s="1"/>
      <c r="B163" s="1"/>
      <c r="C163" s="1"/>
      <c r="D163" s="1"/>
      <c r="E163" s="1"/>
      <c r="F163" s="1"/>
      <c r="G163" s="1"/>
      <c r="H163" s="1"/>
      <c r="I163" s="1"/>
      <c r="J163" s="1"/>
      <c r="K163" s="1"/>
      <c r="L163" t="str">
        <f t="shared" si="2"/>
        <v>Yes</v>
      </c>
      <c r="M163" s="6"/>
      <c r="N163" s="6"/>
      <c r="O163" s="9" t="str">
        <f>IF(ISBLANK(M163), "", IF(ISBLANK(N163), "Yes", IF(N163 &lt; 'County Names to hide'!$C$2, "No", "Yes")))</f>
        <v/>
      </c>
      <c r="P163" s="6"/>
      <c r="Q163" s="6"/>
      <c r="R163" s="6"/>
      <c r="S163" s="6"/>
      <c r="T163" s="1"/>
      <c r="U163" s="48" t="str">
        <f>IF(Outcomes!M163="", "", DATEDIF(Outcomes!M163, 'County Names to hide'!$D$2, "m"))</f>
        <v/>
      </c>
      <c r="V163" s="9" t="str">
        <f>IF(ISBLANK(M163), "", IF(ISBLANK(N164), "No", IF(AND(N164 &gt;= 'County Names to hide'!$C$2, N164 &lt;= 'County Names to hide'!$D$2), "Yes", "No")))</f>
        <v/>
      </c>
      <c r="W163" s="1"/>
      <c r="X163" s="9" t="str">
        <f>IF(Outcomes!C163="", "", DATEDIF(Outcomes!C163, 'County Names to hide'!$D$2, "m"))</f>
        <v/>
      </c>
      <c r="Y163" s="1"/>
      <c r="Z163" s="1"/>
      <c r="AA163" s="1"/>
      <c r="AB163" s="1"/>
      <c r="AC163" s="1"/>
      <c r="AD163" s="1"/>
      <c r="AE163" s="1"/>
      <c r="AF163" s="1"/>
      <c r="AG163" s="1"/>
      <c r="AH163" s="84"/>
      <c r="AI163" s="84"/>
      <c r="AJ163" s="1"/>
      <c r="AK163" s="1"/>
    </row>
    <row r="164" spans="1:37" x14ac:dyDescent="0.35">
      <c r="A164" s="1"/>
      <c r="B164" s="1"/>
      <c r="C164" s="1"/>
      <c r="D164" s="1"/>
      <c r="E164" s="1"/>
      <c r="F164" s="1"/>
      <c r="G164" s="1"/>
      <c r="H164" s="1"/>
      <c r="I164" s="1"/>
      <c r="J164" s="1"/>
      <c r="K164" s="1"/>
      <c r="L164" t="str">
        <f t="shared" si="2"/>
        <v>Yes</v>
      </c>
      <c r="M164" s="6"/>
      <c r="N164" s="6"/>
      <c r="O164" s="9" t="str">
        <f>IF(ISBLANK(M164), "", IF(ISBLANK(N164), "Yes", IF(N164 &lt; 'County Names to hide'!$C$2, "No", "Yes")))</f>
        <v/>
      </c>
      <c r="P164" s="6"/>
      <c r="Q164" s="6"/>
      <c r="R164" s="6"/>
      <c r="S164" s="6"/>
      <c r="T164" s="1"/>
      <c r="U164" s="48" t="str">
        <f>IF(Outcomes!M164="", "", DATEDIF(Outcomes!M164, 'County Names to hide'!$D$2, "m"))</f>
        <v/>
      </c>
      <c r="V164" s="9" t="str">
        <f>IF(ISBLANK(M164), "", IF(ISBLANK(N165), "No", IF(AND(N165 &gt;= 'County Names to hide'!$C$2, N165 &lt;= 'County Names to hide'!$D$2), "Yes", "No")))</f>
        <v/>
      </c>
      <c r="W164" s="1"/>
      <c r="X164" s="9" t="str">
        <f>IF(Outcomes!C164="", "", DATEDIF(Outcomes!C164, 'County Names to hide'!$D$2, "m"))</f>
        <v/>
      </c>
      <c r="Y164" s="1"/>
      <c r="Z164" s="1"/>
      <c r="AA164" s="1"/>
      <c r="AB164" s="1"/>
      <c r="AC164" s="1"/>
      <c r="AD164" s="1"/>
      <c r="AE164" s="1"/>
      <c r="AF164" s="1"/>
      <c r="AG164" s="1"/>
      <c r="AH164" s="84"/>
      <c r="AI164" s="84"/>
      <c r="AJ164" s="1"/>
      <c r="AK164" s="1"/>
    </row>
    <row r="165" spans="1:37" x14ac:dyDescent="0.35">
      <c r="A165" s="1"/>
      <c r="B165" s="1"/>
      <c r="C165" s="1"/>
      <c r="D165" s="1"/>
      <c r="E165" s="1"/>
      <c r="F165" s="1"/>
      <c r="G165" s="1"/>
      <c r="H165" s="1"/>
      <c r="I165" s="1"/>
      <c r="J165" s="1"/>
      <c r="K165" s="1"/>
      <c r="L165" t="str">
        <f t="shared" si="2"/>
        <v>Yes</v>
      </c>
      <c r="M165" s="6"/>
      <c r="N165" s="6"/>
      <c r="O165" s="9" t="str">
        <f>IF(ISBLANK(M165), "", IF(ISBLANK(N165), "Yes", IF(N165 &lt; 'County Names to hide'!$C$2, "No", "Yes")))</f>
        <v/>
      </c>
      <c r="P165" s="6"/>
      <c r="Q165" s="6"/>
      <c r="R165" s="6"/>
      <c r="S165" s="6"/>
      <c r="T165" s="1"/>
      <c r="U165" s="48" t="str">
        <f>IF(Outcomes!M165="", "", DATEDIF(Outcomes!M165, 'County Names to hide'!$D$2, "m"))</f>
        <v/>
      </c>
      <c r="V165" s="9" t="str">
        <f>IF(ISBLANK(M165), "", IF(ISBLANK(N166), "No", IF(AND(N166 &gt;= 'County Names to hide'!$C$2, N166 &lt;= 'County Names to hide'!$D$2), "Yes", "No")))</f>
        <v/>
      </c>
      <c r="W165" s="1"/>
      <c r="X165" s="9" t="str">
        <f>IF(Outcomes!C165="", "", DATEDIF(Outcomes!C165, 'County Names to hide'!$D$2, "m"))</f>
        <v/>
      </c>
      <c r="Y165" s="1"/>
      <c r="Z165" s="1"/>
      <c r="AA165" s="1"/>
      <c r="AB165" s="1"/>
      <c r="AC165" s="1"/>
      <c r="AD165" s="1"/>
      <c r="AE165" s="1"/>
      <c r="AF165" s="1"/>
      <c r="AG165" s="1"/>
      <c r="AH165" s="84"/>
      <c r="AI165" s="84"/>
      <c r="AJ165" s="1"/>
      <c r="AK165" s="1"/>
    </row>
    <row r="166" spans="1:37" x14ac:dyDescent="0.35">
      <c r="A166" s="1"/>
      <c r="B166" s="1"/>
      <c r="C166" s="1"/>
      <c r="D166" s="1"/>
      <c r="E166" s="1"/>
      <c r="F166" s="1"/>
      <c r="G166" s="1"/>
      <c r="H166" s="1"/>
      <c r="I166" s="1"/>
      <c r="J166" s="1"/>
      <c r="K166" s="1"/>
      <c r="L166" t="str">
        <f t="shared" si="2"/>
        <v>Yes</v>
      </c>
      <c r="M166" s="6"/>
      <c r="N166" s="6"/>
      <c r="O166" s="9" t="str">
        <f>IF(ISBLANK(M166), "", IF(ISBLANK(N166), "Yes", IF(N166 &lt; 'County Names to hide'!$C$2, "No", "Yes")))</f>
        <v/>
      </c>
      <c r="P166" s="6"/>
      <c r="Q166" s="6"/>
      <c r="R166" s="6"/>
      <c r="S166" s="6"/>
      <c r="T166" s="1"/>
      <c r="U166" s="48" t="str">
        <f>IF(Outcomes!M166="", "", DATEDIF(Outcomes!M166, 'County Names to hide'!$D$2, "m"))</f>
        <v/>
      </c>
      <c r="V166" s="9" t="str">
        <f>IF(ISBLANK(M166), "", IF(ISBLANK(N167), "No", IF(AND(N167 &gt;= 'County Names to hide'!$C$2, N167 &lt;= 'County Names to hide'!$D$2), "Yes", "No")))</f>
        <v/>
      </c>
      <c r="W166" s="1"/>
      <c r="X166" s="9" t="str">
        <f>IF(Outcomes!C166="", "", DATEDIF(Outcomes!C166, 'County Names to hide'!$D$2, "m"))</f>
        <v/>
      </c>
      <c r="Y166" s="1"/>
      <c r="Z166" s="1"/>
      <c r="AA166" s="1"/>
      <c r="AB166" s="1"/>
      <c r="AC166" s="1"/>
      <c r="AD166" s="1"/>
      <c r="AE166" s="1"/>
      <c r="AF166" s="1"/>
      <c r="AG166" s="1"/>
      <c r="AH166" s="84"/>
      <c r="AI166" s="84"/>
      <c r="AJ166" s="1"/>
      <c r="AK166" s="1"/>
    </row>
    <row r="167" spans="1:37" x14ac:dyDescent="0.35">
      <c r="A167" s="1"/>
      <c r="B167" s="1"/>
      <c r="C167" s="1"/>
      <c r="D167" s="1"/>
      <c r="E167" s="1"/>
      <c r="F167" s="1"/>
      <c r="G167" s="1"/>
      <c r="H167" s="1"/>
      <c r="I167" s="1"/>
      <c r="J167" s="1"/>
      <c r="K167" s="1"/>
      <c r="L167" t="str">
        <f t="shared" si="2"/>
        <v>Yes</v>
      </c>
      <c r="M167" s="6"/>
      <c r="N167" s="6"/>
      <c r="O167" s="9" t="str">
        <f>IF(ISBLANK(M167), "", IF(ISBLANK(N167), "Yes", IF(N167 &lt; 'County Names to hide'!$C$2, "No", "Yes")))</f>
        <v/>
      </c>
      <c r="P167" s="6"/>
      <c r="Q167" s="6"/>
      <c r="R167" s="6"/>
      <c r="S167" s="6"/>
      <c r="T167" s="1"/>
      <c r="U167" s="48" t="str">
        <f>IF(Outcomes!M167="", "", DATEDIF(Outcomes!M167, 'County Names to hide'!$D$2, "m"))</f>
        <v/>
      </c>
      <c r="V167" s="9" t="str">
        <f>IF(ISBLANK(M167), "", IF(ISBLANK(N168), "No", IF(AND(N168 &gt;= 'County Names to hide'!$C$2, N168 &lt;= 'County Names to hide'!$D$2), "Yes", "No")))</f>
        <v/>
      </c>
      <c r="W167" s="1"/>
      <c r="X167" s="9" t="str">
        <f>IF(Outcomes!C167="", "", DATEDIF(Outcomes!C167, 'County Names to hide'!$D$2, "m"))</f>
        <v/>
      </c>
      <c r="Y167" s="1"/>
      <c r="Z167" s="1"/>
      <c r="AA167" s="1"/>
      <c r="AB167" s="1"/>
      <c r="AC167" s="1"/>
      <c r="AD167" s="1"/>
      <c r="AE167" s="1"/>
      <c r="AF167" s="1"/>
      <c r="AG167" s="1"/>
      <c r="AH167" s="84"/>
      <c r="AI167" s="84"/>
      <c r="AJ167" s="1"/>
      <c r="AK167" s="1"/>
    </row>
    <row r="168" spans="1:37" x14ac:dyDescent="0.35">
      <c r="A168" s="1"/>
      <c r="B168" s="1"/>
      <c r="C168" s="1"/>
      <c r="D168" s="1"/>
      <c r="E168" s="1"/>
      <c r="F168" s="1"/>
      <c r="G168" s="1"/>
      <c r="H168" s="1"/>
      <c r="I168" s="1"/>
      <c r="J168" s="1"/>
      <c r="K168" s="1"/>
      <c r="L168" t="str">
        <f t="shared" si="2"/>
        <v>Yes</v>
      </c>
      <c r="M168" s="6"/>
      <c r="N168" s="6"/>
      <c r="O168" s="9" t="str">
        <f>IF(ISBLANK(M168), "", IF(ISBLANK(N168), "Yes", IF(N168 &lt; 'County Names to hide'!$C$2, "No", "Yes")))</f>
        <v/>
      </c>
      <c r="P168" s="6"/>
      <c r="Q168" s="6"/>
      <c r="R168" s="6"/>
      <c r="S168" s="6"/>
      <c r="T168" s="1"/>
      <c r="U168" s="48" t="str">
        <f>IF(Outcomes!M168="", "", DATEDIF(Outcomes!M168, 'County Names to hide'!$D$2, "m"))</f>
        <v/>
      </c>
      <c r="V168" s="9" t="str">
        <f>IF(ISBLANK(M168), "", IF(ISBLANK(N169), "No", IF(AND(N169 &gt;= 'County Names to hide'!$C$2, N169 &lt;= 'County Names to hide'!$D$2), "Yes", "No")))</f>
        <v/>
      </c>
      <c r="W168" s="1"/>
      <c r="X168" s="9" t="str">
        <f>IF(Outcomes!C168="", "", DATEDIF(Outcomes!C168, 'County Names to hide'!$D$2, "m"))</f>
        <v/>
      </c>
      <c r="Y168" s="1"/>
      <c r="Z168" s="1"/>
      <c r="AA168" s="1"/>
      <c r="AB168" s="1"/>
      <c r="AC168" s="1"/>
      <c r="AD168" s="1"/>
      <c r="AE168" s="1"/>
      <c r="AF168" s="1"/>
      <c r="AG168" s="1"/>
      <c r="AH168" s="84"/>
      <c r="AI168" s="84"/>
      <c r="AJ168" s="1"/>
      <c r="AK168" s="1"/>
    </row>
    <row r="169" spans="1:37" x14ac:dyDescent="0.35">
      <c r="A169" s="1"/>
      <c r="B169" s="1"/>
      <c r="C169" s="1"/>
      <c r="D169" s="1"/>
      <c r="E169" s="1"/>
      <c r="F169" s="1"/>
      <c r="G169" s="1"/>
      <c r="H169" s="1"/>
      <c r="I169" s="1"/>
      <c r="J169" s="1"/>
      <c r="K169" s="1"/>
      <c r="L169" t="str">
        <f t="shared" si="2"/>
        <v>Yes</v>
      </c>
      <c r="M169" s="6"/>
      <c r="N169" s="6"/>
      <c r="O169" s="9" t="str">
        <f>IF(ISBLANK(M169), "", IF(ISBLANK(N169), "Yes", IF(N169 &lt; 'County Names to hide'!$C$2, "No", "Yes")))</f>
        <v/>
      </c>
      <c r="P169" s="6"/>
      <c r="Q169" s="6"/>
      <c r="R169" s="6"/>
      <c r="S169" s="6"/>
      <c r="T169" s="1"/>
      <c r="U169" s="48" t="str">
        <f>IF(Outcomes!M169="", "", DATEDIF(Outcomes!M169, 'County Names to hide'!$D$2, "m"))</f>
        <v/>
      </c>
      <c r="V169" s="9" t="str">
        <f>IF(ISBLANK(M169), "", IF(ISBLANK(N170), "No", IF(AND(N170 &gt;= 'County Names to hide'!$C$2, N170 &lt;= 'County Names to hide'!$D$2), "Yes", "No")))</f>
        <v/>
      </c>
      <c r="W169" s="1"/>
      <c r="X169" s="9" t="str">
        <f>IF(Outcomes!C169="", "", DATEDIF(Outcomes!C169, 'County Names to hide'!$D$2, "m"))</f>
        <v/>
      </c>
      <c r="Y169" s="1"/>
      <c r="Z169" s="1"/>
      <c r="AA169" s="1"/>
      <c r="AB169" s="1"/>
      <c r="AC169" s="1"/>
      <c r="AD169" s="1"/>
      <c r="AE169" s="1"/>
      <c r="AF169" s="1"/>
      <c r="AG169" s="1"/>
      <c r="AH169" s="84"/>
      <c r="AI169" s="84"/>
      <c r="AJ169" s="1"/>
      <c r="AK169" s="1"/>
    </row>
    <row r="170" spans="1:37" x14ac:dyDescent="0.35">
      <c r="A170" s="1"/>
      <c r="B170" s="1"/>
      <c r="C170" s="1"/>
      <c r="D170" s="1"/>
      <c r="E170" s="1"/>
      <c r="F170" s="1"/>
      <c r="G170" s="1"/>
      <c r="H170" s="1"/>
      <c r="I170" s="1"/>
      <c r="J170" s="1"/>
      <c r="K170" s="1"/>
      <c r="L170" t="str">
        <f t="shared" si="2"/>
        <v>Yes</v>
      </c>
      <c r="M170" s="6"/>
      <c r="N170" s="6"/>
      <c r="O170" s="9" t="str">
        <f>IF(ISBLANK(M170), "", IF(ISBLANK(N170), "Yes", IF(N170 &lt; 'County Names to hide'!$C$2, "No", "Yes")))</f>
        <v/>
      </c>
      <c r="P170" s="6"/>
      <c r="Q170" s="6"/>
      <c r="R170" s="6"/>
      <c r="S170" s="6"/>
      <c r="T170" s="1"/>
      <c r="U170" s="48" t="str">
        <f>IF(Outcomes!M170="", "", DATEDIF(Outcomes!M170, 'County Names to hide'!$D$2, "m"))</f>
        <v/>
      </c>
      <c r="V170" s="9" t="str">
        <f>IF(ISBLANK(M170), "", IF(ISBLANK(N171), "No", IF(AND(N171 &gt;= 'County Names to hide'!$C$2, N171 &lt;= 'County Names to hide'!$D$2), "Yes", "No")))</f>
        <v/>
      </c>
      <c r="W170" s="1"/>
      <c r="X170" s="9" t="str">
        <f>IF(Outcomes!C170="", "", DATEDIF(Outcomes!C170, 'County Names to hide'!$D$2, "m"))</f>
        <v/>
      </c>
      <c r="Y170" s="1"/>
      <c r="Z170" s="1"/>
      <c r="AA170" s="1"/>
      <c r="AB170" s="1"/>
      <c r="AC170" s="1"/>
      <c r="AD170" s="1"/>
      <c r="AE170" s="1"/>
      <c r="AF170" s="1"/>
      <c r="AG170" s="1"/>
      <c r="AH170" s="84"/>
      <c r="AI170" s="84"/>
      <c r="AJ170" s="1"/>
      <c r="AK170" s="1"/>
    </row>
    <row r="171" spans="1:37" x14ac:dyDescent="0.35">
      <c r="A171" s="1"/>
      <c r="B171" s="1"/>
      <c r="C171" s="1"/>
      <c r="D171" s="1"/>
      <c r="E171" s="1"/>
      <c r="F171" s="1"/>
      <c r="G171" s="1"/>
      <c r="H171" s="1"/>
      <c r="I171" s="1"/>
      <c r="J171" s="1"/>
      <c r="K171" s="1"/>
      <c r="L171" t="str">
        <f t="shared" si="2"/>
        <v>Yes</v>
      </c>
      <c r="M171" s="6"/>
      <c r="N171" s="6"/>
      <c r="O171" s="9" t="str">
        <f>IF(ISBLANK(M171), "", IF(ISBLANK(N171), "Yes", IF(N171 &lt; 'County Names to hide'!$C$2, "No", "Yes")))</f>
        <v/>
      </c>
      <c r="P171" s="6"/>
      <c r="Q171" s="6"/>
      <c r="R171" s="6"/>
      <c r="S171" s="6"/>
      <c r="T171" s="1"/>
      <c r="U171" s="48" t="str">
        <f>IF(Outcomes!M171="", "", DATEDIF(Outcomes!M171, 'County Names to hide'!$D$2, "m"))</f>
        <v/>
      </c>
      <c r="V171" s="9" t="str">
        <f>IF(ISBLANK(M171), "", IF(ISBLANK(N172), "No", IF(AND(N172 &gt;= 'County Names to hide'!$C$2, N172 &lt;= 'County Names to hide'!$D$2), "Yes", "No")))</f>
        <v/>
      </c>
      <c r="W171" s="1"/>
      <c r="X171" s="9" t="str">
        <f>IF(Outcomes!C171="", "", DATEDIF(Outcomes!C171, 'County Names to hide'!$D$2, "m"))</f>
        <v/>
      </c>
      <c r="Y171" s="1"/>
      <c r="Z171" s="1"/>
      <c r="AA171" s="1"/>
      <c r="AB171" s="1"/>
      <c r="AC171" s="1"/>
      <c r="AD171" s="1"/>
      <c r="AE171" s="1"/>
      <c r="AF171" s="1"/>
      <c r="AG171" s="1"/>
      <c r="AH171" s="84"/>
      <c r="AI171" s="84"/>
      <c r="AJ171" s="1"/>
      <c r="AK171" s="1"/>
    </row>
    <row r="172" spans="1:37" x14ac:dyDescent="0.35">
      <c r="A172" s="1"/>
      <c r="B172" s="1"/>
      <c r="C172" s="1"/>
      <c r="D172" s="1"/>
      <c r="E172" s="1"/>
      <c r="F172" s="1"/>
      <c r="G172" s="1"/>
      <c r="H172" s="1"/>
      <c r="I172" s="1"/>
      <c r="J172" s="1"/>
      <c r="K172" s="1"/>
      <c r="L172" t="str">
        <f t="shared" si="2"/>
        <v>Yes</v>
      </c>
      <c r="M172" s="6"/>
      <c r="N172" s="6"/>
      <c r="O172" s="9" t="str">
        <f>IF(ISBLANK(M172), "", IF(ISBLANK(N172), "Yes", IF(N172 &lt; 'County Names to hide'!$C$2, "No", "Yes")))</f>
        <v/>
      </c>
      <c r="P172" s="6"/>
      <c r="Q172" s="6"/>
      <c r="R172" s="6"/>
      <c r="S172" s="6"/>
      <c r="T172" s="1"/>
      <c r="U172" s="48" t="str">
        <f>IF(Outcomes!M172="", "", DATEDIF(Outcomes!M172, 'County Names to hide'!$D$2, "m"))</f>
        <v/>
      </c>
      <c r="V172" s="9" t="str">
        <f>IF(ISBLANK(M172), "", IF(ISBLANK(N173), "No", IF(AND(N173 &gt;= 'County Names to hide'!$C$2, N173 &lt;= 'County Names to hide'!$D$2), "Yes", "No")))</f>
        <v/>
      </c>
      <c r="W172" s="1"/>
      <c r="X172" s="9" t="str">
        <f>IF(Outcomes!C172="", "", DATEDIF(Outcomes!C172, 'County Names to hide'!$D$2, "m"))</f>
        <v/>
      </c>
      <c r="Y172" s="1"/>
      <c r="Z172" s="1"/>
      <c r="AA172" s="1"/>
      <c r="AB172" s="1"/>
      <c r="AC172" s="1"/>
      <c r="AD172" s="1"/>
      <c r="AE172" s="1"/>
      <c r="AF172" s="1"/>
      <c r="AG172" s="1"/>
      <c r="AH172" s="84"/>
      <c r="AI172" s="84"/>
      <c r="AJ172" s="1"/>
      <c r="AK172" s="1"/>
    </row>
    <row r="173" spans="1:37" x14ac:dyDescent="0.35">
      <c r="A173" s="1"/>
      <c r="B173" s="1"/>
      <c r="C173" s="1"/>
      <c r="D173" s="1"/>
      <c r="E173" s="1"/>
      <c r="F173" s="1"/>
      <c r="G173" s="1"/>
      <c r="H173" s="1"/>
      <c r="I173" s="1"/>
      <c r="J173" s="1"/>
      <c r="K173" s="1"/>
      <c r="L173" t="str">
        <f t="shared" si="2"/>
        <v>Yes</v>
      </c>
      <c r="M173" s="6"/>
      <c r="N173" s="6"/>
      <c r="O173" s="9" t="str">
        <f>IF(ISBLANK(M173), "", IF(ISBLANK(N173), "Yes", IF(N173 &lt; 'County Names to hide'!$C$2, "No", "Yes")))</f>
        <v/>
      </c>
      <c r="P173" s="6"/>
      <c r="Q173" s="6"/>
      <c r="R173" s="6"/>
      <c r="S173" s="6"/>
      <c r="T173" s="1"/>
      <c r="U173" s="48" t="str">
        <f>IF(Outcomes!M173="", "", DATEDIF(Outcomes!M173, 'County Names to hide'!$D$2, "m"))</f>
        <v/>
      </c>
      <c r="V173" s="9" t="str">
        <f>IF(ISBLANK(M173), "", IF(ISBLANK(N174), "No", IF(AND(N174 &gt;= 'County Names to hide'!$C$2, N174 &lt;= 'County Names to hide'!$D$2), "Yes", "No")))</f>
        <v/>
      </c>
      <c r="W173" s="1"/>
      <c r="X173" s="9" t="str">
        <f>IF(Outcomes!C173="", "", DATEDIF(Outcomes!C173, 'County Names to hide'!$D$2, "m"))</f>
        <v/>
      </c>
      <c r="Y173" s="1"/>
      <c r="Z173" s="1"/>
      <c r="AA173" s="1"/>
      <c r="AB173" s="1"/>
      <c r="AC173" s="1"/>
      <c r="AD173" s="1"/>
      <c r="AE173" s="1"/>
      <c r="AF173" s="1"/>
      <c r="AG173" s="1"/>
      <c r="AH173" s="84"/>
      <c r="AI173" s="84"/>
      <c r="AJ173" s="1"/>
      <c r="AK173" s="1"/>
    </row>
    <row r="174" spans="1:37" x14ac:dyDescent="0.35">
      <c r="A174" s="1"/>
      <c r="B174" s="1"/>
      <c r="C174" s="1"/>
      <c r="D174" s="1"/>
      <c r="E174" s="1"/>
      <c r="F174" s="1"/>
      <c r="G174" s="1"/>
      <c r="H174" s="1"/>
      <c r="I174" s="1"/>
      <c r="J174" s="1"/>
      <c r="K174" s="1"/>
      <c r="L174" t="str">
        <f t="shared" si="2"/>
        <v>Yes</v>
      </c>
      <c r="M174" s="6"/>
      <c r="N174" s="6"/>
      <c r="O174" s="9" t="str">
        <f>IF(ISBLANK(M174), "", IF(ISBLANK(N174), "Yes", IF(N174 &lt; 'County Names to hide'!$C$2, "No", "Yes")))</f>
        <v/>
      </c>
      <c r="P174" s="6"/>
      <c r="Q174" s="6"/>
      <c r="R174" s="6"/>
      <c r="S174" s="6"/>
      <c r="T174" s="1"/>
      <c r="U174" s="48" t="str">
        <f>IF(Outcomes!M174="", "", DATEDIF(Outcomes!M174, 'County Names to hide'!$D$2, "m"))</f>
        <v/>
      </c>
      <c r="V174" s="9" t="str">
        <f>IF(ISBLANK(M174), "", IF(ISBLANK(N175), "No", IF(AND(N175 &gt;= 'County Names to hide'!$C$2, N175 &lt;= 'County Names to hide'!$D$2), "Yes", "No")))</f>
        <v/>
      </c>
      <c r="W174" s="1"/>
      <c r="X174" s="9" t="str">
        <f>IF(Outcomes!C174="", "", DATEDIF(Outcomes!C174, 'County Names to hide'!$D$2, "m"))</f>
        <v/>
      </c>
      <c r="Y174" s="1"/>
      <c r="Z174" s="1"/>
      <c r="AA174" s="1"/>
      <c r="AB174" s="1"/>
      <c r="AC174" s="1"/>
      <c r="AD174" s="1"/>
      <c r="AE174" s="1"/>
      <c r="AF174" s="1"/>
      <c r="AG174" s="1"/>
      <c r="AH174" s="84"/>
      <c r="AI174" s="84"/>
      <c r="AJ174" s="1"/>
      <c r="AK174" s="1"/>
    </row>
    <row r="175" spans="1:37" x14ac:dyDescent="0.35">
      <c r="A175" s="1"/>
      <c r="B175" s="1"/>
      <c r="C175" s="1"/>
      <c r="D175" s="1"/>
      <c r="E175" s="1"/>
      <c r="F175" s="1"/>
      <c r="G175" s="1"/>
      <c r="H175" s="1"/>
      <c r="I175" s="1"/>
      <c r="J175" s="1"/>
      <c r="K175" s="1"/>
      <c r="L175" t="str">
        <f t="shared" si="2"/>
        <v>Yes</v>
      </c>
      <c r="M175" s="6"/>
      <c r="N175" s="6"/>
      <c r="O175" s="9" t="str">
        <f>IF(ISBLANK(M175), "", IF(ISBLANK(N175), "Yes", IF(N175 &lt; 'County Names to hide'!$C$2, "No", "Yes")))</f>
        <v/>
      </c>
      <c r="P175" s="6"/>
      <c r="Q175" s="6"/>
      <c r="R175" s="6"/>
      <c r="S175" s="6"/>
      <c r="T175" s="1"/>
      <c r="U175" s="48" t="str">
        <f>IF(Outcomes!M175="", "", DATEDIF(Outcomes!M175, 'County Names to hide'!$D$2, "m"))</f>
        <v/>
      </c>
      <c r="V175" s="9" t="str">
        <f>IF(ISBLANK(M175), "", IF(ISBLANK(N176), "No", IF(AND(N176 &gt;= 'County Names to hide'!$C$2, N176 &lt;= 'County Names to hide'!$D$2), "Yes", "No")))</f>
        <v/>
      </c>
      <c r="W175" s="1"/>
      <c r="X175" s="9" t="str">
        <f>IF(Outcomes!C175="", "", DATEDIF(Outcomes!C175, 'County Names to hide'!$D$2, "m"))</f>
        <v/>
      </c>
      <c r="Y175" s="1"/>
      <c r="Z175" s="1"/>
      <c r="AA175" s="1"/>
      <c r="AB175" s="1"/>
      <c r="AC175" s="1"/>
      <c r="AD175" s="1"/>
      <c r="AE175" s="1"/>
      <c r="AF175" s="1"/>
      <c r="AG175" s="1"/>
      <c r="AH175" s="84"/>
      <c r="AI175" s="84"/>
      <c r="AJ175" s="1"/>
      <c r="AK175" s="1"/>
    </row>
    <row r="176" spans="1:37" x14ac:dyDescent="0.35">
      <c r="A176" s="1"/>
      <c r="B176" s="1"/>
      <c r="C176" s="1"/>
      <c r="D176" s="1"/>
      <c r="E176" s="1"/>
      <c r="F176" s="1"/>
      <c r="G176" s="1"/>
      <c r="H176" s="1"/>
      <c r="I176" s="1"/>
      <c r="J176" s="1"/>
      <c r="K176" s="1"/>
      <c r="L176" t="str">
        <f t="shared" si="2"/>
        <v>Yes</v>
      </c>
      <c r="M176" s="6"/>
      <c r="N176" s="6"/>
      <c r="O176" s="9" t="str">
        <f>IF(ISBLANK(M176), "", IF(ISBLANK(N176), "Yes", IF(N176 &lt; 'County Names to hide'!$C$2, "No", "Yes")))</f>
        <v/>
      </c>
      <c r="P176" s="6"/>
      <c r="Q176" s="6"/>
      <c r="R176" s="6"/>
      <c r="S176" s="6"/>
      <c r="T176" s="1"/>
      <c r="U176" s="48" t="str">
        <f>IF(Outcomes!M176="", "", DATEDIF(Outcomes!M176, 'County Names to hide'!$D$2, "m"))</f>
        <v/>
      </c>
      <c r="V176" s="9" t="str">
        <f>IF(ISBLANK(M176), "", IF(ISBLANK(N177), "No", IF(AND(N177 &gt;= 'County Names to hide'!$C$2, N177 &lt;= 'County Names to hide'!$D$2), "Yes", "No")))</f>
        <v/>
      </c>
      <c r="W176" s="1"/>
      <c r="X176" s="9" t="str">
        <f>IF(Outcomes!C176="", "", DATEDIF(Outcomes!C176, 'County Names to hide'!$D$2, "m"))</f>
        <v/>
      </c>
      <c r="Y176" s="1"/>
      <c r="Z176" s="1"/>
      <c r="AA176" s="1"/>
      <c r="AB176" s="1"/>
      <c r="AC176" s="1"/>
      <c r="AD176" s="1"/>
      <c r="AE176" s="1"/>
      <c r="AF176" s="1"/>
      <c r="AG176" s="1"/>
      <c r="AH176" s="84"/>
      <c r="AI176" s="84"/>
      <c r="AJ176" s="1"/>
      <c r="AK176" s="1"/>
    </row>
    <row r="177" spans="1:37" x14ac:dyDescent="0.35">
      <c r="A177" s="1"/>
      <c r="B177" s="1"/>
      <c r="C177" s="1"/>
      <c r="D177" s="1"/>
      <c r="E177" s="1"/>
      <c r="F177" s="1"/>
      <c r="G177" s="1"/>
      <c r="H177" s="1"/>
      <c r="I177" s="1"/>
      <c r="J177" s="1"/>
      <c r="K177" s="1"/>
      <c r="L177" t="str">
        <f t="shared" si="2"/>
        <v>Yes</v>
      </c>
      <c r="M177" s="6"/>
      <c r="N177" s="6"/>
      <c r="O177" s="9" t="str">
        <f>IF(ISBLANK(M177), "", IF(ISBLANK(N177), "Yes", IF(N177 &lt; 'County Names to hide'!$C$2, "No", "Yes")))</f>
        <v/>
      </c>
      <c r="P177" s="6"/>
      <c r="Q177" s="6"/>
      <c r="R177" s="6"/>
      <c r="S177" s="6"/>
      <c r="T177" s="1"/>
      <c r="U177" s="48" t="str">
        <f>IF(Outcomes!M177="", "", DATEDIF(Outcomes!M177, 'County Names to hide'!$D$2, "m"))</f>
        <v/>
      </c>
      <c r="V177" s="9" t="str">
        <f>IF(ISBLANK(M177), "", IF(ISBLANK(N178), "No", IF(AND(N178 &gt;= 'County Names to hide'!$C$2, N178 &lt;= 'County Names to hide'!$D$2), "Yes", "No")))</f>
        <v/>
      </c>
      <c r="W177" s="1"/>
      <c r="X177" s="9" t="str">
        <f>IF(Outcomes!C177="", "", DATEDIF(Outcomes!C177, 'County Names to hide'!$D$2, "m"))</f>
        <v/>
      </c>
      <c r="Y177" s="1"/>
      <c r="Z177" s="1"/>
      <c r="AA177" s="1"/>
      <c r="AB177" s="1"/>
      <c r="AC177" s="1"/>
      <c r="AD177" s="1"/>
      <c r="AE177" s="1"/>
      <c r="AF177" s="1"/>
      <c r="AG177" s="1"/>
      <c r="AH177" s="84"/>
      <c r="AI177" s="84"/>
      <c r="AJ177" s="1"/>
      <c r="AK177" s="1"/>
    </row>
    <row r="178" spans="1:37" x14ac:dyDescent="0.35">
      <c r="A178" s="1"/>
      <c r="B178" s="1"/>
      <c r="C178" s="1"/>
      <c r="D178" s="1"/>
      <c r="E178" s="1"/>
      <c r="F178" s="1"/>
      <c r="G178" s="1"/>
      <c r="H178" s="1"/>
      <c r="I178" s="1"/>
      <c r="J178" s="1"/>
      <c r="K178" s="1"/>
      <c r="L178" t="str">
        <f t="shared" si="2"/>
        <v>Yes</v>
      </c>
      <c r="M178" s="6"/>
      <c r="N178" s="6"/>
      <c r="O178" s="9" t="str">
        <f>IF(ISBLANK(M178), "", IF(ISBLANK(N178), "Yes", IF(N178 &lt; 'County Names to hide'!$C$2, "No", "Yes")))</f>
        <v/>
      </c>
      <c r="P178" s="6"/>
      <c r="Q178" s="6"/>
      <c r="R178" s="6"/>
      <c r="S178" s="6"/>
      <c r="T178" s="1"/>
      <c r="U178" s="48" t="str">
        <f>IF(Outcomes!M178="", "", DATEDIF(Outcomes!M178, 'County Names to hide'!$D$2, "m"))</f>
        <v/>
      </c>
      <c r="V178" s="9" t="str">
        <f>IF(ISBLANK(M178), "", IF(ISBLANK(N179), "No", IF(AND(N179 &gt;= 'County Names to hide'!$C$2, N179 &lt;= 'County Names to hide'!$D$2), "Yes", "No")))</f>
        <v/>
      </c>
      <c r="W178" s="1"/>
      <c r="X178" s="9" t="str">
        <f>IF(Outcomes!C178="", "", DATEDIF(Outcomes!C178, 'County Names to hide'!$D$2, "m"))</f>
        <v/>
      </c>
      <c r="Y178" s="1"/>
      <c r="Z178" s="1"/>
      <c r="AA178" s="1"/>
      <c r="AB178" s="1"/>
      <c r="AC178" s="1"/>
      <c r="AD178" s="1"/>
      <c r="AE178" s="1"/>
      <c r="AF178" s="1"/>
      <c r="AG178" s="1"/>
      <c r="AH178" s="84"/>
      <c r="AI178" s="84"/>
      <c r="AJ178" s="1"/>
      <c r="AK178" s="1"/>
    </row>
    <row r="179" spans="1:37" x14ac:dyDescent="0.35">
      <c r="A179" s="1"/>
      <c r="B179" s="1"/>
      <c r="C179" s="1"/>
      <c r="D179" s="1"/>
      <c r="E179" s="1"/>
      <c r="F179" s="1"/>
      <c r="G179" s="1"/>
      <c r="H179" s="1"/>
      <c r="I179" s="1"/>
      <c r="J179" s="1"/>
      <c r="K179" s="1"/>
      <c r="L179" t="str">
        <f t="shared" si="2"/>
        <v>Yes</v>
      </c>
      <c r="M179" s="6"/>
      <c r="N179" s="6"/>
      <c r="O179" s="9" t="str">
        <f>IF(ISBLANK(M179), "", IF(ISBLANK(N179), "Yes", IF(N179 &lt; 'County Names to hide'!$C$2, "No", "Yes")))</f>
        <v/>
      </c>
      <c r="P179" s="6"/>
      <c r="Q179" s="6"/>
      <c r="R179" s="6"/>
      <c r="S179" s="6"/>
      <c r="T179" s="1"/>
      <c r="U179" s="48" t="str">
        <f>IF(Outcomes!M179="", "", DATEDIF(Outcomes!M179, 'County Names to hide'!$D$2, "m"))</f>
        <v/>
      </c>
      <c r="V179" s="9" t="str">
        <f>IF(ISBLANK(M179), "", IF(ISBLANK(N180), "No", IF(AND(N180 &gt;= 'County Names to hide'!$C$2, N180 &lt;= 'County Names to hide'!$D$2), "Yes", "No")))</f>
        <v/>
      </c>
      <c r="W179" s="1"/>
      <c r="X179" s="9" t="str">
        <f>IF(Outcomes!C179="", "", DATEDIF(Outcomes!C179, 'County Names to hide'!$D$2, "m"))</f>
        <v/>
      </c>
      <c r="Y179" s="1"/>
      <c r="Z179" s="1"/>
      <c r="AA179" s="1"/>
      <c r="AB179" s="1"/>
      <c r="AC179" s="1"/>
      <c r="AD179" s="1"/>
      <c r="AE179" s="1"/>
      <c r="AF179" s="1"/>
      <c r="AG179" s="1"/>
      <c r="AH179" s="84"/>
      <c r="AI179" s="84"/>
      <c r="AJ179" s="1"/>
      <c r="AK179" s="1"/>
    </row>
    <row r="180" spans="1:37" x14ac:dyDescent="0.35">
      <c r="A180" s="1"/>
      <c r="B180" s="1"/>
      <c r="C180" s="1"/>
      <c r="D180" s="1"/>
      <c r="E180" s="1"/>
      <c r="F180" s="1"/>
      <c r="G180" s="1"/>
      <c r="H180" s="1"/>
      <c r="I180" s="1"/>
      <c r="J180" s="1"/>
      <c r="K180" s="1"/>
      <c r="L180" t="str">
        <f t="shared" si="2"/>
        <v>Yes</v>
      </c>
      <c r="M180" s="6"/>
      <c r="N180" s="6"/>
      <c r="O180" s="9" t="str">
        <f>IF(ISBLANK(M180), "", IF(ISBLANK(N180), "Yes", IF(N180 &lt; 'County Names to hide'!$C$2, "No", "Yes")))</f>
        <v/>
      </c>
      <c r="P180" s="6"/>
      <c r="Q180" s="6"/>
      <c r="R180" s="6"/>
      <c r="S180" s="6"/>
      <c r="T180" s="1"/>
      <c r="U180" s="48" t="str">
        <f>IF(Outcomes!M180="", "", DATEDIF(Outcomes!M180, 'County Names to hide'!$D$2, "m"))</f>
        <v/>
      </c>
      <c r="V180" s="9" t="str">
        <f>IF(ISBLANK(M180), "", IF(ISBLANK(N181), "No", IF(AND(N181 &gt;= 'County Names to hide'!$C$2, N181 &lt;= 'County Names to hide'!$D$2), "Yes", "No")))</f>
        <v/>
      </c>
      <c r="W180" s="1"/>
      <c r="X180" s="9" t="str">
        <f>IF(Outcomes!C180="", "", DATEDIF(Outcomes!C180, 'County Names to hide'!$D$2, "m"))</f>
        <v/>
      </c>
      <c r="Y180" s="1"/>
      <c r="Z180" s="1"/>
      <c r="AA180" s="1"/>
      <c r="AB180" s="1"/>
      <c r="AC180" s="1"/>
      <c r="AD180" s="1"/>
      <c r="AE180" s="1"/>
      <c r="AF180" s="1"/>
      <c r="AG180" s="1"/>
      <c r="AH180" s="84"/>
      <c r="AI180" s="84"/>
      <c r="AJ180" s="1"/>
      <c r="AK180" s="1"/>
    </row>
    <row r="181" spans="1:37" x14ac:dyDescent="0.35">
      <c r="A181" s="1"/>
      <c r="B181" s="1"/>
      <c r="C181" s="1"/>
      <c r="D181" s="1"/>
      <c r="E181" s="1"/>
      <c r="F181" s="1"/>
      <c r="G181" s="1"/>
      <c r="H181" s="1"/>
      <c r="I181" s="1"/>
      <c r="J181" s="1"/>
      <c r="K181" s="1"/>
      <c r="L181" t="str">
        <f t="shared" si="2"/>
        <v>Yes</v>
      </c>
      <c r="M181" s="6"/>
      <c r="N181" s="6"/>
      <c r="O181" s="9" t="str">
        <f>IF(ISBLANK(M181), "", IF(ISBLANK(N181), "Yes", IF(N181 &lt; 'County Names to hide'!$C$2, "No", "Yes")))</f>
        <v/>
      </c>
      <c r="P181" s="6"/>
      <c r="Q181" s="6"/>
      <c r="R181" s="6"/>
      <c r="S181" s="6"/>
      <c r="T181" s="1"/>
      <c r="U181" s="48" t="str">
        <f>IF(Outcomes!M181="", "", DATEDIF(Outcomes!M181, 'County Names to hide'!$D$2, "m"))</f>
        <v/>
      </c>
      <c r="V181" s="9" t="str">
        <f>IF(ISBLANK(M181), "", IF(ISBLANK(N182), "No", IF(AND(N182 &gt;= 'County Names to hide'!$C$2, N182 &lt;= 'County Names to hide'!$D$2), "Yes", "No")))</f>
        <v/>
      </c>
      <c r="W181" s="1"/>
      <c r="X181" s="9" t="str">
        <f>IF(Outcomes!C181="", "", DATEDIF(Outcomes!C181, 'County Names to hide'!$D$2, "m"))</f>
        <v/>
      </c>
      <c r="Y181" s="1"/>
      <c r="Z181" s="1"/>
      <c r="AA181" s="1"/>
      <c r="AB181" s="1"/>
      <c r="AC181" s="1"/>
      <c r="AD181" s="1"/>
      <c r="AE181" s="1"/>
      <c r="AF181" s="1"/>
      <c r="AG181" s="1"/>
      <c r="AH181" s="84"/>
      <c r="AI181" s="84"/>
      <c r="AJ181" s="1"/>
      <c r="AK181" s="1"/>
    </row>
    <row r="182" spans="1:37" x14ac:dyDescent="0.35">
      <c r="A182" s="1"/>
      <c r="B182" s="1"/>
      <c r="C182" s="1"/>
      <c r="D182" s="1"/>
      <c r="E182" s="1"/>
      <c r="F182" s="1"/>
      <c r="G182" s="1"/>
      <c r="H182" s="1"/>
      <c r="I182" s="1"/>
      <c r="J182" s="1"/>
      <c r="K182" s="1"/>
      <c r="L182" t="str">
        <f t="shared" si="2"/>
        <v>Yes</v>
      </c>
      <c r="M182" s="6"/>
      <c r="N182" s="6"/>
      <c r="O182" s="9" t="str">
        <f>IF(ISBLANK(M182), "", IF(ISBLANK(N182), "Yes", IF(N182 &lt; 'County Names to hide'!$C$2, "No", "Yes")))</f>
        <v/>
      </c>
      <c r="P182" s="6"/>
      <c r="Q182" s="6"/>
      <c r="R182" s="6"/>
      <c r="S182" s="6"/>
      <c r="T182" s="1"/>
      <c r="U182" s="48" t="str">
        <f>IF(Outcomes!M182="", "", DATEDIF(Outcomes!M182, 'County Names to hide'!$D$2, "m"))</f>
        <v/>
      </c>
      <c r="V182" s="9" t="str">
        <f>IF(ISBLANK(M182), "", IF(ISBLANK(N183), "No", IF(AND(N183 &gt;= 'County Names to hide'!$C$2, N183 &lt;= 'County Names to hide'!$D$2), "Yes", "No")))</f>
        <v/>
      </c>
      <c r="W182" s="1"/>
      <c r="X182" s="9" t="str">
        <f>IF(Outcomes!C182="", "", DATEDIF(Outcomes!C182, 'County Names to hide'!$D$2, "m"))</f>
        <v/>
      </c>
      <c r="Y182" s="1"/>
      <c r="Z182" s="1"/>
      <c r="AA182" s="1"/>
      <c r="AB182" s="1"/>
      <c r="AC182" s="1"/>
      <c r="AD182" s="1"/>
      <c r="AE182" s="1"/>
      <c r="AF182" s="1"/>
      <c r="AG182" s="1"/>
      <c r="AH182" s="84"/>
      <c r="AI182" s="84"/>
      <c r="AJ182" s="1"/>
      <c r="AK182" s="1"/>
    </row>
    <row r="183" spans="1:37" x14ac:dyDescent="0.35">
      <c r="A183" s="1"/>
      <c r="B183" s="1"/>
      <c r="C183" s="1"/>
      <c r="D183" s="1"/>
      <c r="E183" s="1"/>
      <c r="F183" s="1"/>
      <c r="G183" s="1"/>
      <c r="H183" s="1"/>
      <c r="I183" s="1"/>
      <c r="J183" s="1"/>
      <c r="K183" s="1"/>
      <c r="L183" t="str">
        <f t="shared" si="2"/>
        <v>Yes</v>
      </c>
      <c r="M183" s="6"/>
      <c r="N183" s="6"/>
      <c r="O183" s="9" t="str">
        <f>IF(ISBLANK(M183), "", IF(ISBLANK(N183), "Yes", IF(N183 &lt; 'County Names to hide'!$C$2, "No", "Yes")))</f>
        <v/>
      </c>
      <c r="P183" s="6"/>
      <c r="Q183" s="6"/>
      <c r="R183" s="6"/>
      <c r="S183" s="6"/>
      <c r="T183" s="1"/>
      <c r="U183" s="48" t="str">
        <f>IF(Outcomes!M183="", "", DATEDIF(Outcomes!M183, 'County Names to hide'!$D$2, "m"))</f>
        <v/>
      </c>
      <c r="V183" s="9" t="str">
        <f>IF(ISBLANK(M183), "", IF(ISBLANK(N184), "No", IF(AND(N184 &gt;= 'County Names to hide'!$C$2, N184 &lt;= 'County Names to hide'!$D$2), "Yes", "No")))</f>
        <v/>
      </c>
      <c r="W183" s="1"/>
      <c r="X183" s="9" t="str">
        <f>IF(Outcomes!C183="", "", DATEDIF(Outcomes!C183, 'County Names to hide'!$D$2, "m"))</f>
        <v/>
      </c>
      <c r="Y183" s="1"/>
      <c r="Z183" s="1"/>
      <c r="AA183" s="1"/>
      <c r="AB183" s="1"/>
      <c r="AC183" s="1"/>
      <c r="AD183" s="1"/>
      <c r="AE183" s="1"/>
      <c r="AF183" s="1"/>
      <c r="AG183" s="1"/>
      <c r="AH183" s="84"/>
      <c r="AI183" s="84"/>
      <c r="AJ183" s="1"/>
      <c r="AK183" s="1"/>
    </row>
    <row r="184" spans="1:37" x14ac:dyDescent="0.35">
      <c r="A184" s="1"/>
      <c r="B184" s="1"/>
      <c r="C184" s="1"/>
      <c r="D184" s="1"/>
      <c r="E184" s="1"/>
      <c r="F184" s="1"/>
      <c r="G184" s="1"/>
      <c r="H184" s="1"/>
      <c r="I184" s="1"/>
      <c r="J184" s="1"/>
      <c r="K184" s="1"/>
      <c r="L184" t="str">
        <f t="shared" si="2"/>
        <v>Yes</v>
      </c>
      <c r="M184" s="6"/>
      <c r="N184" s="6"/>
      <c r="O184" s="9" t="str">
        <f>IF(ISBLANK(M184), "", IF(ISBLANK(N184), "Yes", IF(N184 &lt; 'County Names to hide'!$C$2, "No", "Yes")))</f>
        <v/>
      </c>
      <c r="P184" s="6"/>
      <c r="Q184" s="6"/>
      <c r="R184" s="6"/>
      <c r="S184" s="6"/>
      <c r="T184" s="1"/>
      <c r="U184" s="48" t="str">
        <f>IF(Outcomes!M184="", "", DATEDIF(Outcomes!M184, 'County Names to hide'!$D$2, "m"))</f>
        <v/>
      </c>
      <c r="V184" s="9" t="str">
        <f>IF(ISBLANK(M184), "", IF(ISBLANK(N185), "No", IF(AND(N185 &gt;= 'County Names to hide'!$C$2, N185 &lt;= 'County Names to hide'!$D$2), "Yes", "No")))</f>
        <v/>
      </c>
      <c r="W184" s="1"/>
      <c r="X184" s="9" t="str">
        <f>IF(Outcomes!C184="", "", DATEDIF(Outcomes!C184, 'County Names to hide'!$D$2, "m"))</f>
        <v/>
      </c>
      <c r="Y184" s="1"/>
      <c r="Z184" s="1"/>
      <c r="AA184" s="1"/>
      <c r="AB184" s="1"/>
      <c r="AC184" s="1"/>
      <c r="AD184" s="1"/>
      <c r="AE184" s="1"/>
      <c r="AF184" s="1"/>
      <c r="AG184" s="1"/>
      <c r="AH184" s="84"/>
      <c r="AI184" s="84"/>
      <c r="AJ184" s="1"/>
      <c r="AK184" s="1"/>
    </row>
    <row r="185" spans="1:37" x14ac:dyDescent="0.35">
      <c r="A185" s="1"/>
      <c r="B185" s="1"/>
      <c r="C185" s="1"/>
      <c r="D185" s="1"/>
      <c r="E185" s="1"/>
      <c r="F185" s="1"/>
      <c r="G185" s="1"/>
      <c r="H185" s="1"/>
      <c r="I185" s="1"/>
      <c r="J185" s="1"/>
      <c r="K185" s="1"/>
      <c r="L185" t="str">
        <f t="shared" si="2"/>
        <v>Yes</v>
      </c>
      <c r="M185" s="6"/>
      <c r="N185" s="6"/>
      <c r="O185" s="9" t="str">
        <f>IF(ISBLANK(M185), "", IF(ISBLANK(N185), "Yes", IF(N185 &lt; 'County Names to hide'!$C$2, "No", "Yes")))</f>
        <v/>
      </c>
      <c r="P185" s="6"/>
      <c r="Q185" s="6"/>
      <c r="R185" s="6"/>
      <c r="S185" s="6"/>
      <c r="T185" s="1"/>
      <c r="U185" s="48" t="str">
        <f>IF(Outcomes!M185="", "", DATEDIF(Outcomes!M185, 'County Names to hide'!$D$2, "m"))</f>
        <v/>
      </c>
      <c r="V185" s="9" t="str">
        <f>IF(ISBLANK(M185), "", IF(ISBLANK(N186), "No", IF(AND(N186 &gt;= 'County Names to hide'!$C$2, N186 &lt;= 'County Names to hide'!$D$2), "Yes", "No")))</f>
        <v/>
      </c>
      <c r="W185" s="1"/>
      <c r="X185" s="9" t="str">
        <f>IF(Outcomes!C185="", "", DATEDIF(Outcomes!C185, 'County Names to hide'!$D$2, "m"))</f>
        <v/>
      </c>
      <c r="Y185" s="1"/>
      <c r="Z185" s="1"/>
      <c r="AA185" s="1"/>
      <c r="AB185" s="1"/>
      <c r="AC185" s="1"/>
      <c r="AD185" s="1"/>
      <c r="AE185" s="1"/>
      <c r="AF185" s="1"/>
      <c r="AG185" s="1"/>
      <c r="AH185" s="84"/>
      <c r="AI185" s="84"/>
      <c r="AJ185" s="1"/>
      <c r="AK185" s="1"/>
    </row>
    <row r="186" spans="1:37" x14ac:dyDescent="0.35">
      <c r="A186" s="1"/>
      <c r="B186" s="1"/>
      <c r="C186" s="1"/>
      <c r="D186" s="1"/>
      <c r="E186" s="1"/>
      <c r="F186" s="1"/>
      <c r="G186" s="1"/>
      <c r="H186" s="1"/>
      <c r="I186" s="1"/>
      <c r="J186" s="1"/>
      <c r="K186" s="1"/>
      <c r="L186" t="str">
        <f t="shared" si="2"/>
        <v>Yes</v>
      </c>
      <c r="M186" s="6"/>
      <c r="N186" s="6"/>
      <c r="O186" s="9" t="str">
        <f>IF(ISBLANK(M186), "", IF(ISBLANK(N186), "Yes", IF(N186 &lt; 'County Names to hide'!$C$2, "No", "Yes")))</f>
        <v/>
      </c>
      <c r="P186" s="6"/>
      <c r="Q186" s="6"/>
      <c r="R186" s="6"/>
      <c r="S186" s="6"/>
      <c r="T186" s="1"/>
      <c r="U186" s="48" t="str">
        <f>IF(Outcomes!M186="", "", DATEDIF(Outcomes!M186, 'County Names to hide'!$D$2, "m"))</f>
        <v/>
      </c>
      <c r="V186" s="9" t="str">
        <f>IF(ISBLANK(M186), "", IF(ISBLANK(N187), "No", IF(AND(N187 &gt;= 'County Names to hide'!$C$2, N187 &lt;= 'County Names to hide'!$D$2), "Yes", "No")))</f>
        <v/>
      </c>
      <c r="W186" s="1"/>
      <c r="X186" s="9" t="str">
        <f>IF(Outcomes!C186="", "", DATEDIF(Outcomes!C186, 'County Names to hide'!$D$2, "m"))</f>
        <v/>
      </c>
      <c r="Y186" s="1"/>
      <c r="Z186" s="1"/>
      <c r="AA186" s="1"/>
      <c r="AB186" s="1"/>
      <c r="AC186" s="1"/>
      <c r="AD186" s="1"/>
      <c r="AE186" s="1"/>
      <c r="AF186" s="1"/>
      <c r="AG186" s="1"/>
      <c r="AH186" s="84"/>
      <c r="AI186" s="84"/>
      <c r="AJ186" s="1"/>
      <c r="AK186" s="1"/>
    </row>
    <row r="187" spans="1:37" x14ac:dyDescent="0.35">
      <c r="A187" s="1"/>
      <c r="B187" s="1"/>
      <c r="C187" s="1"/>
      <c r="D187" s="1"/>
      <c r="E187" s="1"/>
      <c r="F187" s="1"/>
      <c r="G187" s="1"/>
      <c r="H187" s="1"/>
      <c r="I187" s="1"/>
      <c r="J187" s="1"/>
      <c r="K187" s="1"/>
      <c r="L187" t="str">
        <f t="shared" si="2"/>
        <v>Yes</v>
      </c>
      <c r="M187" s="6"/>
      <c r="N187" s="6"/>
      <c r="O187" s="9" t="str">
        <f>IF(ISBLANK(M187), "", IF(ISBLANK(N187), "Yes", IF(N187 &lt; 'County Names to hide'!$C$2, "No", "Yes")))</f>
        <v/>
      </c>
      <c r="P187" s="6"/>
      <c r="Q187" s="6"/>
      <c r="R187" s="6"/>
      <c r="S187" s="6"/>
      <c r="T187" s="1"/>
      <c r="U187" s="48" t="str">
        <f>IF(Outcomes!M187="", "", DATEDIF(Outcomes!M187, 'County Names to hide'!$D$2, "m"))</f>
        <v/>
      </c>
      <c r="V187" s="9" t="str">
        <f>IF(ISBLANK(M187), "", IF(ISBLANK(N188), "No", IF(AND(N188 &gt;= 'County Names to hide'!$C$2, N188 &lt;= 'County Names to hide'!$D$2), "Yes", "No")))</f>
        <v/>
      </c>
      <c r="W187" s="1"/>
      <c r="X187" s="9" t="str">
        <f>IF(Outcomes!C187="", "", DATEDIF(Outcomes!C187, 'County Names to hide'!$D$2, "m"))</f>
        <v/>
      </c>
      <c r="Y187" s="1"/>
      <c r="Z187" s="1"/>
      <c r="AA187" s="1"/>
      <c r="AB187" s="1"/>
      <c r="AC187" s="1"/>
      <c r="AD187" s="1"/>
      <c r="AE187" s="1"/>
      <c r="AF187" s="1"/>
      <c r="AG187" s="1"/>
      <c r="AH187" s="84"/>
      <c r="AI187" s="84"/>
      <c r="AJ187" s="1"/>
      <c r="AK187" s="1"/>
    </row>
    <row r="188" spans="1:37" x14ac:dyDescent="0.35">
      <c r="A188" s="1"/>
      <c r="B188" s="1"/>
      <c r="C188" s="1"/>
      <c r="D188" s="1"/>
      <c r="E188" s="1"/>
      <c r="F188" s="1"/>
      <c r="G188" s="1"/>
      <c r="H188" s="1"/>
      <c r="I188" s="1"/>
      <c r="J188" s="1"/>
      <c r="K188" s="1"/>
      <c r="L188" t="str">
        <f t="shared" si="2"/>
        <v>Yes</v>
      </c>
      <c r="M188" s="6"/>
      <c r="N188" s="6"/>
      <c r="O188" s="9" t="str">
        <f>IF(ISBLANK(M188), "", IF(ISBLANK(N188), "Yes", IF(N188 &lt; 'County Names to hide'!$C$2, "No", "Yes")))</f>
        <v/>
      </c>
      <c r="P188" s="6"/>
      <c r="Q188" s="6"/>
      <c r="R188" s="6"/>
      <c r="S188" s="6"/>
      <c r="T188" s="1"/>
      <c r="U188" s="48" t="str">
        <f>IF(Outcomes!M188="", "", DATEDIF(Outcomes!M188, 'County Names to hide'!$D$2, "m"))</f>
        <v/>
      </c>
      <c r="V188" s="9" t="str">
        <f>IF(ISBLANK(M188), "", IF(ISBLANK(N189), "No", IF(AND(N189 &gt;= 'County Names to hide'!$C$2, N189 &lt;= 'County Names to hide'!$D$2), "Yes", "No")))</f>
        <v/>
      </c>
      <c r="W188" s="1"/>
      <c r="X188" s="9" t="str">
        <f>IF(Outcomes!C188="", "", DATEDIF(Outcomes!C188, 'County Names to hide'!$D$2, "m"))</f>
        <v/>
      </c>
      <c r="Y188" s="1"/>
      <c r="Z188" s="1"/>
      <c r="AA188" s="1"/>
      <c r="AB188" s="1"/>
      <c r="AC188" s="1"/>
      <c r="AD188" s="1"/>
      <c r="AE188" s="1"/>
      <c r="AF188" s="1"/>
      <c r="AG188" s="1"/>
      <c r="AH188" s="84"/>
      <c r="AI188" s="84"/>
      <c r="AJ188" s="1"/>
      <c r="AK188" s="1"/>
    </row>
    <row r="189" spans="1:37" x14ac:dyDescent="0.35">
      <c r="A189" s="1"/>
      <c r="B189" s="1"/>
      <c r="C189" s="1"/>
      <c r="D189" s="1"/>
      <c r="E189" s="1"/>
      <c r="F189" s="1"/>
      <c r="G189" s="1"/>
      <c r="H189" s="1"/>
      <c r="I189" s="1"/>
      <c r="J189" s="1"/>
      <c r="K189" s="1"/>
      <c r="L189" t="str">
        <f t="shared" si="2"/>
        <v>Yes</v>
      </c>
      <c r="M189" s="6"/>
      <c r="N189" s="6"/>
      <c r="O189" s="9" t="str">
        <f>IF(ISBLANK(M189), "", IF(ISBLANK(N189), "Yes", IF(N189 &lt; 'County Names to hide'!$C$2, "No", "Yes")))</f>
        <v/>
      </c>
      <c r="P189" s="6"/>
      <c r="Q189" s="6"/>
      <c r="R189" s="6"/>
      <c r="S189" s="6"/>
      <c r="T189" s="1"/>
      <c r="U189" s="48" t="str">
        <f>IF(Outcomes!M189="", "", DATEDIF(Outcomes!M189, 'County Names to hide'!$D$2, "m"))</f>
        <v/>
      </c>
      <c r="V189" s="9" t="str">
        <f>IF(ISBLANK(M189), "", IF(ISBLANK(N190), "No", IF(AND(N190 &gt;= 'County Names to hide'!$C$2, N190 &lt;= 'County Names to hide'!$D$2), "Yes", "No")))</f>
        <v/>
      </c>
      <c r="W189" s="1"/>
      <c r="X189" s="9" t="str">
        <f>IF(Outcomes!C189="", "", DATEDIF(Outcomes!C189, 'County Names to hide'!$D$2, "m"))</f>
        <v/>
      </c>
      <c r="Y189" s="1"/>
      <c r="Z189" s="1"/>
      <c r="AA189" s="1"/>
      <c r="AB189" s="1"/>
      <c r="AC189" s="1"/>
      <c r="AD189" s="1"/>
      <c r="AE189" s="1"/>
      <c r="AF189" s="1"/>
      <c r="AG189" s="1"/>
      <c r="AH189" s="84"/>
      <c r="AI189" s="84"/>
      <c r="AJ189" s="1"/>
      <c r="AK189" s="1"/>
    </row>
    <row r="190" spans="1:37" x14ac:dyDescent="0.35">
      <c r="A190" s="1"/>
      <c r="B190" s="1"/>
      <c r="C190" s="1"/>
      <c r="D190" s="1"/>
      <c r="E190" s="1"/>
      <c r="F190" s="1"/>
      <c r="G190" s="1"/>
      <c r="H190" s="1"/>
      <c r="I190" s="1"/>
      <c r="J190" s="1"/>
      <c r="K190" s="1"/>
      <c r="L190" t="str">
        <f t="shared" si="2"/>
        <v>Yes</v>
      </c>
      <c r="M190" s="6"/>
      <c r="N190" s="6"/>
      <c r="O190" s="9" t="str">
        <f>IF(ISBLANK(M190), "", IF(ISBLANK(N190), "Yes", IF(N190 &lt; 'County Names to hide'!$C$2, "No", "Yes")))</f>
        <v/>
      </c>
      <c r="P190" s="6"/>
      <c r="Q190" s="6"/>
      <c r="R190" s="6"/>
      <c r="S190" s="6"/>
      <c r="T190" s="1"/>
      <c r="U190" s="48" t="str">
        <f>IF(Outcomes!M190="", "", DATEDIF(Outcomes!M190, 'County Names to hide'!$D$2, "m"))</f>
        <v/>
      </c>
      <c r="V190" s="9" t="str">
        <f>IF(ISBLANK(M190), "", IF(ISBLANK(N191), "No", IF(AND(N191 &gt;= 'County Names to hide'!$C$2, N191 &lt;= 'County Names to hide'!$D$2), "Yes", "No")))</f>
        <v/>
      </c>
      <c r="W190" s="1"/>
      <c r="X190" s="9" t="str">
        <f>IF(Outcomes!C190="", "", DATEDIF(Outcomes!C190, 'County Names to hide'!$D$2, "m"))</f>
        <v/>
      </c>
      <c r="Y190" s="1"/>
      <c r="Z190" s="1"/>
      <c r="AA190" s="1"/>
      <c r="AB190" s="1"/>
      <c r="AC190" s="1"/>
      <c r="AD190" s="1"/>
      <c r="AE190" s="1"/>
      <c r="AF190" s="1"/>
      <c r="AG190" s="1"/>
      <c r="AH190" s="84"/>
      <c r="AI190" s="84"/>
      <c r="AJ190" s="1"/>
      <c r="AK190" s="1"/>
    </row>
    <row r="191" spans="1:37" x14ac:dyDescent="0.35">
      <c r="A191" s="1"/>
      <c r="B191" s="1"/>
      <c r="C191" s="1"/>
      <c r="D191" s="1"/>
      <c r="E191" s="1"/>
      <c r="F191" s="1"/>
      <c r="G191" s="1"/>
      <c r="H191" s="1"/>
      <c r="I191" s="1"/>
      <c r="J191" s="1"/>
      <c r="K191" s="1"/>
      <c r="L191" t="str">
        <f t="shared" si="2"/>
        <v>Yes</v>
      </c>
      <c r="M191" s="6"/>
      <c r="N191" s="6"/>
      <c r="O191" s="9" t="str">
        <f>IF(ISBLANK(M191), "", IF(ISBLANK(N191), "Yes", IF(N191 &lt; 'County Names to hide'!$C$2, "No", "Yes")))</f>
        <v/>
      </c>
      <c r="P191" s="6"/>
      <c r="Q191" s="6"/>
      <c r="R191" s="6"/>
      <c r="S191" s="6"/>
      <c r="T191" s="1"/>
      <c r="U191" s="48" t="str">
        <f>IF(Outcomes!M191="", "", DATEDIF(Outcomes!M191, 'County Names to hide'!$D$2, "m"))</f>
        <v/>
      </c>
      <c r="V191" s="9" t="str">
        <f>IF(ISBLANK(M191), "", IF(ISBLANK(N192), "No", IF(AND(N192 &gt;= 'County Names to hide'!$C$2, N192 &lt;= 'County Names to hide'!$D$2), "Yes", "No")))</f>
        <v/>
      </c>
      <c r="W191" s="1"/>
      <c r="X191" s="9" t="str">
        <f>IF(Outcomes!C191="", "", DATEDIF(Outcomes!C191, 'County Names to hide'!$D$2, "m"))</f>
        <v/>
      </c>
      <c r="Y191" s="1"/>
      <c r="Z191" s="1"/>
      <c r="AA191" s="1"/>
      <c r="AB191" s="1"/>
      <c r="AC191" s="1"/>
      <c r="AD191" s="1"/>
      <c r="AE191" s="1"/>
      <c r="AF191" s="1"/>
      <c r="AG191" s="1"/>
      <c r="AH191" s="84"/>
      <c r="AI191" s="84"/>
      <c r="AJ191" s="1"/>
      <c r="AK191" s="1"/>
    </row>
    <row r="192" spans="1:37" x14ac:dyDescent="0.35">
      <c r="A192" s="1"/>
      <c r="B192" s="1"/>
      <c r="C192" s="1"/>
      <c r="D192" s="1"/>
      <c r="E192" s="1"/>
      <c r="F192" s="1"/>
      <c r="G192" s="1"/>
      <c r="H192" s="1"/>
      <c r="I192" s="1"/>
      <c r="J192" s="1"/>
      <c r="K192" s="1"/>
      <c r="L192" t="str">
        <f t="shared" si="2"/>
        <v>Yes</v>
      </c>
      <c r="M192" s="6"/>
      <c r="N192" s="6"/>
      <c r="O192" s="9" t="str">
        <f>IF(ISBLANK(M192), "", IF(ISBLANK(N192), "Yes", IF(N192 &lt; 'County Names to hide'!$C$2, "No", "Yes")))</f>
        <v/>
      </c>
      <c r="P192" s="6"/>
      <c r="Q192" s="6"/>
      <c r="R192" s="6"/>
      <c r="S192" s="6"/>
      <c r="T192" s="1"/>
      <c r="U192" s="48" t="str">
        <f>IF(Outcomes!M192="", "", DATEDIF(Outcomes!M192, 'County Names to hide'!$D$2, "m"))</f>
        <v/>
      </c>
      <c r="V192" s="9" t="str">
        <f>IF(ISBLANK(M192), "", IF(ISBLANK(N193), "No", IF(AND(N193 &gt;= 'County Names to hide'!$C$2, N193 &lt;= 'County Names to hide'!$D$2), "Yes", "No")))</f>
        <v/>
      </c>
      <c r="W192" s="1"/>
      <c r="X192" s="9" t="str">
        <f>IF(Outcomes!C192="", "", DATEDIF(Outcomes!C192, 'County Names to hide'!$D$2, "m"))</f>
        <v/>
      </c>
      <c r="Y192" s="1"/>
      <c r="Z192" s="1"/>
      <c r="AA192" s="1"/>
      <c r="AB192" s="1"/>
      <c r="AC192" s="1"/>
      <c r="AD192" s="1"/>
      <c r="AE192" s="1"/>
      <c r="AF192" s="1"/>
      <c r="AG192" s="1"/>
      <c r="AH192" s="84"/>
      <c r="AI192" s="84"/>
      <c r="AJ192" s="1"/>
      <c r="AK192" s="1"/>
    </row>
    <row r="193" spans="1:37" x14ac:dyDescent="0.35">
      <c r="A193" s="1"/>
      <c r="B193" s="1"/>
      <c r="C193" s="1"/>
      <c r="D193" s="1"/>
      <c r="E193" s="1"/>
      <c r="F193" s="1"/>
      <c r="G193" s="1"/>
      <c r="H193" s="1"/>
      <c r="I193" s="1"/>
      <c r="J193" s="1"/>
      <c r="K193" s="1"/>
      <c r="L193" t="str">
        <f t="shared" si="2"/>
        <v>Yes</v>
      </c>
      <c r="M193" s="6"/>
      <c r="N193" s="6"/>
      <c r="O193" s="9" t="str">
        <f>IF(ISBLANK(M193), "", IF(ISBLANK(N193), "Yes", IF(N193 &lt; 'County Names to hide'!$C$2, "No", "Yes")))</f>
        <v/>
      </c>
      <c r="P193" s="6"/>
      <c r="Q193" s="6"/>
      <c r="R193" s="6"/>
      <c r="S193" s="6"/>
      <c r="T193" s="1"/>
      <c r="U193" s="48" t="str">
        <f>IF(Outcomes!M193="", "", DATEDIF(Outcomes!M193, 'County Names to hide'!$D$2, "m"))</f>
        <v/>
      </c>
      <c r="V193" s="9" t="str">
        <f>IF(ISBLANK(M193), "", IF(ISBLANK(N194), "No", IF(AND(N194 &gt;= 'County Names to hide'!$C$2, N194 &lt;= 'County Names to hide'!$D$2), "Yes", "No")))</f>
        <v/>
      </c>
      <c r="W193" s="1"/>
      <c r="X193" s="9" t="str">
        <f>IF(Outcomes!C193="", "", DATEDIF(Outcomes!C193, 'County Names to hide'!$D$2, "m"))</f>
        <v/>
      </c>
      <c r="Y193" s="1"/>
      <c r="Z193" s="1"/>
      <c r="AA193" s="1"/>
      <c r="AB193" s="1"/>
      <c r="AC193" s="1"/>
      <c r="AD193" s="1"/>
      <c r="AE193" s="1"/>
      <c r="AF193" s="1"/>
      <c r="AG193" s="1"/>
      <c r="AH193" s="84"/>
      <c r="AI193" s="84"/>
      <c r="AJ193" s="1"/>
      <c r="AK193" s="1"/>
    </row>
    <row r="194" spans="1:37" x14ac:dyDescent="0.35">
      <c r="A194" s="1"/>
      <c r="B194" s="1"/>
      <c r="C194" s="1"/>
      <c r="D194" s="1"/>
      <c r="E194" s="1"/>
      <c r="F194" s="1"/>
      <c r="G194" s="1"/>
      <c r="H194" s="1"/>
      <c r="I194" s="1"/>
      <c r="J194" s="1"/>
      <c r="K194" s="1"/>
      <c r="L194" t="str">
        <f t="shared" si="2"/>
        <v>Yes</v>
      </c>
      <c r="M194" s="6"/>
      <c r="N194" s="6"/>
      <c r="O194" s="9" t="str">
        <f>IF(ISBLANK(M194), "", IF(ISBLANK(N194), "Yes", IF(N194 &lt; 'County Names to hide'!$C$2, "No", "Yes")))</f>
        <v/>
      </c>
      <c r="P194" s="6"/>
      <c r="Q194" s="6"/>
      <c r="R194" s="6"/>
      <c r="S194" s="6"/>
      <c r="T194" s="1"/>
      <c r="U194" s="48" t="str">
        <f>IF(Outcomes!M194="", "", DATEDIF(Outcomes!M194, 'County Names to hide'!$D$2, "m"))</f>
        <v/>
      </c>
      <c r="V194" s="9" t="str">
        <f>IF(ISBLANK(M194), "", IF(ISBLANK(N195), "No", IF(AND(N195 &gt;= 'County Names to hide'!$C$2, N195 &lt;= 'County Names to hide'!$D$2), "Yes", "No")))</f>
        <v/>
      </c>
      <c r="W194" s="1"/>
      <c r="X194" s="9" t="str">
        <f>IF(Outcomes!C194="", "", DATEDIF(Outcomes!C194, 'County Names to hide'!$D$2, "m"))</f>
        <v/>
      </c>
      <c r="Y194" s="1"/>
      <c r="Z194" s="1"/>
      <c r="AA194" s="1"/>
      <c r="AB194" s="1"/>
      <c r="AC194" s="1"/>
      <c r="AD194" s="1"/>
      <c r="AE194" s="1"/>
      <c r="AF194" s="1"/>
      <c r="AG194" s="1"/>
      <c r="AH194" s="84"/>
      <c r="AI194" s="84"/>
      <c r="AJ194" s="1"/>
      <c r="AK194" s="1"/>
    </row>
    <row r="195" spans="1:37" x14ac:dyDescent="0.35">
      <c r="A195" s="1"/>
      <c r="B195" s="1"/>
      <c r="C195" s="1"/>
      <c r="D195" s="1"/>
      <c r="E195" s="1"/>
      <c r="F195" s="1"/>
      <c r="G195" s="1"/>
      <c r="H195" s="1"/>
      <c r="I195" s="1"/>
      <c r="J195" s="1"/>
      <c r="K195" s="1"/>
      <c r="L195" t="str">
        <f t="shared" si="2"/>
        <v>Yes</v>
      </c>
      <c r="M195" s="6"/>
      <c r="N195" s="6"/>
      <c r="O195" s="9" t="str">
        <f>IF(ISBLANK(M195), "", IF(ISBLANK(N195), "Yes", IF(N195 &lt; 'County Names to hide'!$C$2, "No", "Yes")))</f>
        <v/>
      </c>
      <c r="P195" s="6"/>
      <c r="Q195" s="6"/>
      <c r="R195" s="6"/>
      <c r="S195" s="6"/>
      <c r="T195" s="1"/>
      <c r="U195" s="48" t="str">
        <f>IF(Outcomes!M195="", "", DATEDIF(Outcomes!M195, 'County Names to hide'!$D$2, "m"))</f>
        <v/>
      </c>
      <c r="V195" s="9" t="str">
        <f>IF(ISBLANK(M195), "", IF(ISBLANK(N196), "No", IF(AND(N196 &gt;= 'County Names to hide'!$C$2, N196 &lt;= 'County Names to hide'!$D$2), "Yes", "No")))</f>
        <v/>
      </c>
      <c r="W195" s="1"/>
      <c r="X195" s="9" t="str">
        <f>IF(Outcomes!C195="", "", DATEDIF(Outcomes!C195, 'County Names to hide'!$D$2, "m"))</f>
        <v/>
      </c>
      <c r="Y195" s="1"/>
      <c r="Z195" s="1"/>
      <c r="AA195" s="1"/>
      <c r="AB195" s="1"/>
      <c r="AC195" s="1"/>
      <c r="AD195" s="1"/>
      <c r="AE195" s="1"/>
      <c r="AF195" s="1"/>
      <c r="AG195" s="1"/>
      <c r="AH195" s="84"/>
      <c r="AI195" s="84"/>
      <c r="AJ195" s="1"/>
      <c r="AK195" s="1"/>
    </row>
    <row r="196" spans="1:37" x14ac:dyDescent="0.35">
      <c r="A196" s="1"/>
      <c r="B196" s="1"/>
      <c r="C196" s="1"/>
      <c r="D196" s="1"/>
      <c r="E196" s="1"/>
      <c r="F196" s="1"/>
      <c r="G196" s="1"/>
      <c r="H196" s="1"/>
      <c r="I196" s="1"/>
      <c r="J196" s="1"/>
      <c r="K196" s="1"/>
      <c r="L196" t="str">
        <f t="shared" si="2"/>
        <v>Yes</v>
      </c>
      <c r="M196" s="6"/>
      <c r="N196" s="6"/>
      <c r="O196" s="9" t="str">
        <f>IF(ISBLANK(M196), "", IF(ISBLANK(N196), "Yes", IF(N196 &lt; 'County Names to hide'!$C$2, "No", "Yes")))</f>
        <v/>
      </c>
      <c r="P196" s="6"/>
      <c r="Q196" s="6"/>
      <c r="R196" s="6"/>
      <c r="S196" s="6"/>
      <c r="T196" s="1"/>
      <c r="U196" s="48" t="str">
        <f>IF(Outcomes!M196="", "", DATEDIF(Outcomes!M196, 'County Names to hide'!$D$2, "m"))</f>
        <v/>
      </c>
      <c r="V196" s="9" t="str">
        <f>IF(ISBLANK(M196), "", IF(ISBLANK(N197), "No", IF(AND(N197 &gt;= 'County Names to hide'!$C$2, N197 &lt;= 'County Names to hide'!$D$2), "Yes", "No")))</f>
        <v/>
      </c>
      <c r="W196" s="1"/>
      <c r="X196" s="9" t="str">
        <f>IF(Outcomes!C196="", "", DATEDIF(Outcomes!C196, 'County Names to hide'!$D$2, "m"))</f>
        <v/>
      </c>
      <c r="Y196" s="1"/>
      <c r="Z196" s="1"/>
      <c r="AA196" s="1"/>
      <c r="AB196" s="1"/>
      <c r="AC196" s="1"/>
      <c r="AD196" s="1"/>
      <c r="AE196" s="1"/>
      <c r="AF196" s="1"/>
      <c r="AG196" s="1"/>
      <c r="AH196" s="84"/>
      <c r="AI196" s="84"/>
      <c r="AJ196" s="1"/>
      <c r="AK196" s="1"/>
    </row>
    <row r="197" spans="1:37" x14ac:dyDescent="0.35">
      <c r="A197" s="1"/>
      <c r="B197" s="1"/>
      <c r="C197" s="1"/>
      <c r="D197" s="1"/>
      <c r="E197" s="1"/>
      <c r="F197" s="1"/>
      <c r="G197" s="1"/>
      <c r="H197" s="1"/>
      <c r="I197" s="1"/>
      <c r="J197" s="1"/>
      <c r="K197" s="1"/>
      <c r="L197" t="str">
        <f t="shared" ref="L197:L260" si="3">IF(COUNTIF(F195:K195, "Yes")&gt;0, "No", "Yes")</f>
        <v>Yes</v>
      </c>
      <c r="M197" s="6"/>
      <c r="N197" s="6"/>
      <c r="O197" s="9" t="str">
        <f>IF(ISBLANK(M197), "", IF(ISBLANK(N197), "Yes", IF(N197 &lt; 'County Names to hide'!$C$2, "No", "Yes")))</f>
        <v/>
      </c>
      <c r="P197" s="6"/>
      <c r="Q197" s="6"/>
      <c r="R197" s="6"/>
      <c r="S197" s="6"/>
      <c r="T197" s="1"/>
      <c r="U197" s="48" t="str">
        <f>IF(Outcomes!M197="", "", DATEDIF(Outcomes!M197, 'County Names to hide'!$D$2, "m"))</f>
        <v/>
      </c>
      <c r="V197" s="9" t="str">
        <f>IF(ISBLANK(M197), "", IF(ISBLANK(N198), "No", IF(AND(N198 &gt;= 'County Names to hide'!$C$2, N198 &lt;= 'County Names to hide'!$D$2), "Yes", "No")))</f>
        <v/>
      </c>
      <c r="W197" s="1"/>
      <c r="X197" s="9" t="str">
        <f>IF(Outcomes!C197="", "", DATEDIF(Outcomes!C197, 'County Names to hide'!$D$2, "m"))</f>
        <v/>
      </c>
      <c r="Y197" s="1"/>
      <c r="Z197" s="1"/>
      <c r="AA197" s="1"/>
      <c r="AB197" s="1"/>
      <c r="AC197" s="1"/>
      <c r="AD197" s="1"/>
      <c r="AE197" s="1"/>
      <c r="AF197" s="1"/>
      <c r="AG197" s="1"/>
      <c r="AH197" s="84"/>
      <c r="AI197" s="84"/>
      <c r="AJ197" s="1"/>
      <c r="AK197" s="1"/>
    </row>
    <row r="198" spans="1:37" x14ac:dyDescent="0.35">
      <c r="A198" s="1"/>
      <c r="B198" s="1"/>
      <c r="C198" s="1"/>
      <c r="D198" s="1"/>
      <c r="E198" s="1"/>
      <c r="F198" s="1"/>
      <c r="G198" s="1"/>
      <c r="H198" s="1"/>
      <c r="I198" s="1"/>
      <c r="J198" s="1"/>
      <c r="K198" s="1"/>
      <c r="L198" t="str">
        <f t="shared" si="3"/>
        <v>Yes</v>
      </c>
      <c r="M198" s="6"/>
      <c r="N198" s="6"/>
      <c r="O198" s="9" t="str">
        <f>IF(ISBLANK(M198), "", IF(ISBLANK(N198), "Yes", IF(N198 &lt; 'County Names to hide'!$C$2, "No", "Yes")))</f>
        <v/>
      </c>
      <c r="P198" s="6"/>
      <c r="Q198" s="6"/>
      <c r="R198" s="6"/>
      <c r="S198" s="6"/>
      <c r="T198" s="1"/>
      <c r="U198" s="48" t="str">
        <f>IF(Outcomes!M198="", "", DATEDIF(Outcomes!M198, 'County Names to hide'!$D$2, "m"))</f>
        <v/>
      </c>
      <c r="V198" s="9" t="str">
        <f>IF(ISBLANK(M198), "", IF(ISBLANK(N199), "No", IF(AND(N199 &gt;= 'County Names to hide'!$C$2, N199 &lt;= 'County Names to hide'!$D$2), "Yes", "No")))</f>
        <v/>
      </c>
      <c r="W198" s="1"/>
      <c r="X198" s="9" t="str">
        <f>IF(Outcomes!C198="", "", DATEDIF(Outcomes!C198, 'County Names to hide'!$D$2, "m"))</f>
        <v/>
      </c>
      <c r="Y198" s="1"/>
      <c r="Z198" s="1"/>
      <c r="AA198" s="1"/>
      <c r="AB198" s="1"/>
      <c r="AC198" s="1"/>
      <c r="AD198" s="1"/>
      <c r="AE198" s="1"/>
      <c r="AF198" s="1"/>
      <c r="AG198" s="1"/>
      <c r="AH198" s="84"/>
      <c r="AI198" s="84"/>
      <c r="AJ198" s="1"/>
      <c r="AK198" s="1"/>
    </row>
    <row r="199" spans="1:37" x14ac:dyDescent="0.35">
      <c r="A199" s="1"/>
      <c r="B199" s="1"/>
      <c r="C199" s="1"/>
      <c r="D199" s="1"/>
      <c r="E199" s="1"/>
      <c r="F199" s="1"/>
      <c r="G199" s="1"/>
      <c r="H199" s="1"/>
      <c r="I199" s="1"/>
      <c r="J199" s="1"/>
      <c r="K199" s="1"/>
      <c r="L199" t="str">
        <f t="shared" si="3"/>
        <v>Yes</v>
      </c>
      <c r="M199" s="6"/>
      <c r="N199" s="6"/>
      <c r="O199" s="9" t="str">
        <f>IF(ISBLANK(M199), "", IF(ISBLANK(N199), "Yes", IF(N199 &lt; 'County Names to hide'!$C$2, "No", "Yes")))</f>
        <v/>
      </c>
      <c r="P199" s="6"/>
      <c r="Q199" s="6"/>
      <c r="R199" s="6"/>
      <c r="S199" s="6"/>
      <c r="T199" s="1"/>
      <c r="U199" s="48" t="str">
        <f>IF(Outcomes!M199="", "", DATEDIF(Outcomes!M199, 'County Names to hide'!$D$2, "m"))</f>
        <v/>
      </c>
      <c r="V199" s="9" t="str">
        <f>IF(ISBLANK(M199), "", IF(ISBLANK(N200), "No", IF(AND(N200 &gt;= 'County Names to hide'!$C$2, N200 &lt;= 'County Names to hide'!$D$2), "Yes", "No")))</f>
        <v/>
      </c>
      <c r="W199" s="1"/>
      <c r="X199" s="9" t="str">
        <f>IF(Outcomes!C199="", "", DATEDIF(Outcomes!C199, 'County Names to hide'!$D$2, "m"))</f>
        <v/>
      </c>
      <c r="Y199" s="1"/>
      <c r="Z199" s="1"/>
      <c r="AA199" s="1"/>
      <c r="AB199" s="1"/>
      <c r="AC199" s="1"/>
      <c r="AD199" s="1"/>
      <c r="AE199" s="1"/>
      <c r="AF199" s="1"/>
      <c r="AG199" s="1"/>
      <c r="AH199" s="84"/>
      <c r="AI199" s="84"/>
      <c r="AJ199" s="1"/>
      <c r="AK199" s="1"/>
    </row>
    <row r="200" spans="1:37" x14ac:dyDescent="0.35">
      <c r="A200" s="1"/>
      <c r="B200" s="1"/>
      <c r="C200" s="1"/>
      <c r="D200" s="1"/>
      <c r="E200" s="1"/>
      <c r="F200" s="1"/>
      <c r="G200" s="1"/>
      <c r="H200" s="1"/>
      <c r="I200" s="1"/>
      <c r="J200" s="1"/>
      <c r="K200" s="1"/>
      <c r="L200" t="str">
        <f t="shared" si="3"/>
        <v>Yes</v>
      </c>
      <c r="M200" s="6"/>
      <c r="N200" s="6"/>
      <c r="O200" s="9" t="str">
        <f>IF(ISBLANK(M200), "", IF(ISBLANK(N200), "Yes", IF(N200 &lt; 'County Names to hide'!$C$2, "No", "Yes")))</f>
        <v/>
      </c>
      <c r="P200" s="6"/>
      <c r="Q200" s="6"/>
      <c r="R200" s="6"/>
      <c r="S200" s="6"/>
      <c r="T200" s="1"/>
      <c r="U200" s="48" t="str">
        <f>IF(Outcomes!M200="", "", DATEDIF(Outcomes!M200, 'County Names to hide'!$D$2, "m"))</f>
        <v/>
      </c>
      <c r="V200" s="9" t="str">
        <f>IF(ISBLANK(M200), "", IF(ISBLANK(N201), "No", IF(AND(N201 &gt;= 'County Names to hide'!$C$2, N201 &lt;= 'County Names to hide'!$D$2), "Yes", "No")))</f>
        <v/>
      </c>
      <c r="W200" s="1"/>
      <c r="X200" s="9" t="str">
        <f>IF(Outcomes!C200="", "", DATEDIF(Outcomes!C200, 'County Names to hide'!$D$2, "m"))</f>
        <v/>
      </c>
      <c r="Y200" s="1"/>
      <c r="Z200" s="1"/>
      <c r="AA200" s="1"/>
      <c r="AB200" s="1"/>
      <c r="AC200" s="1"/>
      <c r="AD200" s="1"/>
      <c r="AE200" s="1"/>
      <c r="AF200" s="1"/>
      <c r="AG200" s="1"/>
      <c r="AH200" s="84"/>
      <c r="AI200" s="84"/>
      <c r="AJ200" s="1"/>
      <c r="AK200" s="1"/>
    </row>
    <row r="201" spans="1:37" x14ac:dyDescent="0.35">
      <c r="A201" s="1"/>
      <c r="B201" s="1"/>
      <c r="C201" s="1"/>
      <c r="D201" s="1"/>
      <c r="E201" s="1"/>
      <c r="F201" s="1"/>
      <c r="G201" s="1"/>
      <c r="H201" s="1"/>
      <c r="I201" s="1"/>
      <c r="J201" s="1"/>
      <c r="K201" s="1"/>
      <c r="L201" t="str">
        <f t="shared" si="3"/>
        <v>Yes</v>
      </c>
      <c r="M201" s="6"/>
      <c r="N201" s="6"/>
      <c r="O201" s="9" t="str">
        <f>IF(ISBLANK(M201), "", IF(ISBLANK(N201), "Yes", IF(N201 &lt; 'County Names to hide'!$C$2, "No", "Yes")))</f>
        <v/>
      </c>
      <c r="P201" s="6"/>
      <c r="Q201" s="6"/>
      <c r="R201" s="6"/>
      <c r="S201" s="6"/>
      <c r="T201" s="1"/>
      <c r="U201" s="48" t="str">
        <f>IF(Outcomes!M201="", "", DATEDIF(Outcomes!M201, 'County Names to hide'!$D$2, "m"))</f>
        <v/>
      </c>
      <c r="V201" s="9" t="str">
        <f>IF(ISBLANK(M201), "", IF(ISBLANK(N202), "No", IF(AND(N202 &gt;= 'County Names to hide'!$C$2, N202 &lt;= 'County Names to hide'!$D$2), "Yes", "No")))</f>
        <v/>
      </c>
      <c r="W201" s="1"/>
      <c r="X201" s="9" t="str">
        <f>IF(Outcomes!C201="", "", DATEDIF(Outcomes!C201, 'County Names to hide'!$D$2, "m"))</f>
        <v/>
      </c>
      <c r="Y201" s="1"/>
      <c r="Z201" s="1"/>
      <c r="AA201" s="1"/>
      <c r="AB201" s="1"/>
      <c r="AC201" s="1"/>
      <c r="AD201" s="1"/>
      <c r="AE201" s="1"/>
      <c r="AF201" s="1"/>
      <c r="AG201" s="1"/>
      <c r="AH201" s="84"/>
      <c r="AI201" s="84"/>
      <c r="AJ201" s="1"/>
      <c r="AK201" s="1"/>
    </row>
    <row r="202" spans="1:37" x14ac:dyDescent="0.35">
      <c r="A202" s="1"/>
      <c r="B202" s="1"/>
      <c r="C202" s="1"/>
      <c r="D202" s="1"/>
      <c r="E202" s="1"/>
      <c r="F202" s="1"/>
      <c r="G202" s="1"/>
      <c r="H202" s="1"/>
      <c r="I202" s="1"/>
      <c r="J202" s="1"/>
      <c r="K202" s="1"/>
      <c r="L202" t="str">
        <f t="shared" si="3"/>
        <v>Yes</v>
      </c>
      <c r="M202" s="6"/>
      <c r="N202" s="6"/>
      <c r="O202" s="9" t="str">
        <f>IF(ISBLANK(M202), "", IF(ISBLANK(N202), "Yes", IF(N202 &lt; 'County Names to hide'!$C$2, "No", "Yes")))</f>
        <v/>
      </c>
      <c r="P202" s="6"/>
      <c r="Q202" s="6"/>
      <c r="R202" s="6"/>
      <c r="S202" s="6"/>
      <c r="T202" s="1"/>
      <c r="U202" s="48" t="str">
        <f>IF(Outcomes!M202="", "", DATEDIF(Outcomes!M202, 'County Names to hide'!$D$2, "m"))</f>
        <v/>
      </c>
      <c r="V202" s="9" t="str">
        <f>IF(ISBLANK(M202), "", IF(ISBLANK(N203), "No", IF(AND(N203 &gt;= 'County Names to hide'!$C$2, N203 &lt;= 'County Names to hide'!$D$2), "Yes", "No")))</f>
        <v/>
      </c>
      <c r="W202" s="1"/>
      <c r="X202" s="9" t="str">
        <f>IF(Outcomes!C202="", "", DATEDIF(Outcomes!C202, 'County Names to hide'!$D$2, "m"))</f>
        <v/>
      </c>
      <c r="Y202" s="1"/>
      <c r="Z202" s="1"/>
      <c r="AA202" s="1"/>
      <c r="AB202" s="1"/>
      <c r="AC202" s="1"/>
      <c r="AD202" s="1"/>
      <c r="AE202" s="1"/>
      <c r="AF202" s="1"/>
      <c r="AG202" s="1"/>
      <c r="AH202" s="84"/>
      <c r="AI202" s="84"/>
      <c r="AJ202" s="1"/>
      <c r="AK202" s="1"/>
    </row>
    <row r="203" spans="1:37" x14ac:dyDescent="0.35">
      <c r="A203" s="1"/>
      <c r="B203" s="1"/>
      <c r="C203" s="1"/>
      <c r="D203" s="1"/>
      <c r="E203" s="1"/>
      <c r="F203" s="1"/>
      <c r="G203" s="1"/>
      <c r="H203" s="1"/>
      <c r="I203" s="1"/>
      <c r="J203" s="1"/>
      <c r="K203" s="1"/>
      <c r="L203" t="str">
        <f t="shared" si="3"/>
        <v>Yes</v>
      </c>
      <c r="M203" s="6"/>
      <c r="N203" s="6"/>
      <c r="O203" s="9" t="str">
        <f>IF(ISBLANK(M203), "", IF(ISBLANK(N203), "Yes", IF(N203 &lt; 'County Names to hide'!$C$2, "No", "Yes")))</f>
        <v/>
      </c>
      <c r="P203" s="6"/>
      <c r="Q203" s="6"/>
      <c r="R203" s="6"/>
      <c r="S203" s="6"/>
      <c r="T203" s="1"/>
      <c r="U203" s="48" t="str">
        <f>IF(Outcomes!M203="", "", DATEDIF(Outcomes!M203, 'County Names to hide'!$D$2, "m"))</f>
        <v/>
      </c>
      <c r="V203" s="9" t="str">
        <f>IF(ISBLANK(M203), "", IF(ISBLANK(N204), "No", IF(AND(N204 &gt;= 'County Names to hide'!$C$2, N204 &lt;= 'County Names to hide'!$D$2), "Yes", "No")))</f>
        <v/>
      </c>
      <c r="W203" s="1"/>
      <c r="X203" s="9" t="str">
        <f>IF(Outcomes!C203="", "", DATEDIF(Outcomes!C203, 'County Names to hide'!$D$2, "m"))</f>
        <v/>
      </c>
      <c r="Y203" s="1"/>
      <c r="Z203" s="1"/>
      <c r="AA203" s="1"/>
      <c r="AB203" s="1"/>
      <c r="AC203" s="1"/>
      <c r="AD203" s="1"/>
      <c r="AE203" s="1"/>
      <c r="AF203" s="1"/>
      <c r="AG203" s="1"/>
      <c r="AH203" s="84"/>
      <c r="AI203" s="84"/>
      <c r="AJ203" s="1"/>
      <c r="AK203" s="1"/>
    </row>
    <row r="204" spans="1:37" x14ac:dyDescent="0.35">
      <c r="A204" s="1"/>
      <c r="B204" s="1"/>
      <c r="C204" s="1"/>
      <c r="D204" s="1"/>
      <c r="E204" s="1"/>
      <c r="F204" s="1"/>
      <c r="G204" s="1"/>
      <c r="H204" s="1"/>
      <c r="I204" s="1"/>
      <c r="J204" s="1"/>
      <c r="K204" s="1"/>
      <c r="L204" t="str">
        <f t="shared" si="3"/>
        <v>Yes</v>
      </c>
      <c r="M204" s="6"/>
      <c r="N204" s="6"/>
      <c r="O204" s="9" t="str">
        <f>IF(ISBLANK(M204), "", IF(ISBLANK(N204), "Yes", IF(N204 &lt; 'County Names to hide'!$C$2, "No", "Yes")))</f>
        <v/>
      </c>
      <c r="P204" s="6"/>
      <c r="Q204" s="6"/>
      <c r="R204" s="6"/>
      <c r="S204" s="6"/>
      <c r="T204" s="1"/>
      <c r="U204" s="48" t="str">
        <f>IF(Outcomes!M204="", "", DATEDIF(Outcomes!M204, 'County Names to hide'!$D$2, "m"))</f>
        <v/>
      </c>
      <c r="V204" s="9" t="str">
        <f>IF(ISBLANK(M204), "", IF(ISBLANK(N205), "No", IF(AND(N205 &gt;= 'County Names to hide'!$C$2, N205 &lt;= 'County Names to hide'!$D$2), "Yes", "No")))</f>
        <v/>
      </c>
      <c r="W204" s="1"/>
      <c r="X204" s="9" t="str">
        <f>IF(Outcomes!C204="", "", DATEDIF(Outcomes!C204, 'County Names to hide'!$D$2, "m"))</f>
        <v/>
      </c>
      <c r="Y204" s="1"/>
      <c r="Z204" s="1"/>
      <c r="AA204" s="1"/>
      <c r="AB204" s="1"/>
      <c r="AC204" s="1"/>
      <c r="AD204" s="1"/>
      <c r="AE204" s="1"/>
      <c r="AF204" s="1"/>
      <c r="AG204" s="1"/>
      <c r="AH204" s="84"/>
      <c r="AI204" s="84"/>
      <c r="AJ204" s="1"/>
      <c r="AK204" s="1"/>
    </row>
    <row r="205" spans="1:37" x14ac:dyDescent="0.35">
      <c r="A205" s="1"/>
      <c r="B205" s="1"/>
      <c r="C205" s="1"/>
      <c r="D205" s="1"/>
      <c r="E205" s="1"/>
      <c r="F205" s="1"/>
      <c r="G205" s="1"/>
      <c r="H205" s="1"/>
      <c r="I205" s="1"/>
      <c r="J205" s="1"/>
      <c r="K205" s="1"/>
      <c r="L205" t="str">
        <f t="shared" si="3"/>
        <v>Yes</v>
      </c>
      <c r="M205" s="6"/>
      <c r="N205" s="6"/>
      <c r="O205" s="9" t="str">
        <f>IF(ISBLANK(M205), "", IF(ISBLANK(N205), "Yes", IF(N205 &lt; 'County Names to hide'!$C$2, "No", "Yes")))</f>
        <v/>
      </c>
      <c r="P205" s="6"/>
      <c r="Q205" s="6"/>
      <c r="R205" s="6"/>
      <c r="S205" s="6"/>
      <c r="T205" s="1"/>
      <c r="U205" s="48" t="str">
        <f>IF(Outcomes!M205="", "", DATEDIF(Outcomes!M205, 'County Names to hide'!$D$2, "m"))</f>
        <v/>
      </c>
      <c r="V205" s="9" t="str">
        <f>IF(ISBLANK(M205), "", IF(ISBLANK(N206), "No", IF(AND(N206 &gt;= 'County Names to hide'!$C$2, N206 &lt;= 'County Names to hide'!$D$2), "Yes", "No")))</f>
        <v/>
      </c>
      <c r="W205" s="1"/>
      <c r="X205" s="9" t="str">
        <f>IF(Outcomes!C205="", "", DATEDIF(Outcomes!C205, 'County Names to hide'!$D$2, "m"))</f>
        <v/>
      </c>
      <c r="Y205" s="1"/>
      <c r="Z205" s="1"/>
      <c r="AA205" s="1"/>
      <c r="AB205" s="1"/>
      <c r="AC205" s="1"/>
      <c r="AD205" s="1"/>
      <c r="AE205" s="1"/>
      <c r="AF205" s="1"/>
      <c r="AG205" s="1"/>
      <c r="AH205" s="84"/>
      <c r="AI205" s="84"/>
      <c r="AJ205" s="1"/>
      <c r="AK205" s="1"/>
    </row>
    <row r="206" spans="1:37" x14ac:dyDescent="0.35">
      <c r="A206" s="1"/>
      <c r="B206" s="1"/>
      <c r="C206" s="1"/>
      <c r="D206" s="1"/>
      <c r="E206" s="1"/>
      <c r="F206" s="1"/>
      <c r="G206" s="1"/>
      <c r="H206" s="1"/>
      <c r="I206" s="1"/>
      <c r="J206" s="1"/>
      <c r="K206" s="1"/>
      <c r="L206" t="str">
        <f t="shared" si="3"/>
        <v>Yes</v>
      </c>
      <c r="M206" s="6"/>
      <c r="N206" s="6"/>
      <c r="O206" s="9" t="str">
        <f>IF(ISBLANK(M206), "", IF(ISBLANK(N206), "Yes", IF(N206 &lt; 'County Names to hide'!$C$2, "No", "Yes")))</f>
        <v/>
      </c>
      <c r="P206" s="6"/>
      <c r="Q206" s="6"/>
      <c r="R206" s="6"/>
      <c r="S206" s="6"/>
      <c r="T206" s="1"/>
      <c r="U206" s="48" t="str">
        <f>IF(Outcomes!M206="", "", DATEDIF(Outcomes!M206, 'County Names to hide'!$D$2, "m"))</f>
        <v/>
      </c>
      <c r="V206" s="9" t="str">
        <f>IF(ISBLANK(M206), "", IF(ISBLANK(N207), "No", IF(AND(N207 &gt;= 'County Names to hide'!$C$2, N207 &lt;= 'County Names to hide'!$D$2), "Yes", "No")))</f>
        <v/>
      </c>
      <c r="W206" s="1"/>
      <c r="X206" s="9" t="str">
        <f>IF(Outcomes!C206="", "", DATEDIF(Outcomes!C206, 'County Names to hide'!$D$2, "m"))</f>
        <v/>
      </c>
      <c r="Y206" s="1"/>
      <c r="Z206" s="1"/>
      <c r="AA206" s="1"/>
      <c r="AB206" s="1"/>
      <c r="AC206" s="1"/>
      <c r="AD206" s="1"/>
      <c r="AE206" s="1"/>
      <c r="AF206" s="1"/>
      <c r="AG206" s="1"/>
      <c r="AH206" s="84"/>
      <c r="AI206" s="84"/>
      <c r="AJ206" s="1"/>
      <c r="AK206" s="1"/>
    </row>
    <row r="207" spans="1:37" x14ac:dyDescent="0.35">
      <c r="A207" s="1"/>
      <c r="B207" s="1"/>
      <c r="C207" s="1"/>
      <c r="D207" s="1"/>
      <c r="E207" s="1"/>
      <c r="F207" s="1"/>
      <c r="G207" s="1"/>
      <c r="H207" s="1"/>
      <c r="I207" s="1"/>
      <c r="J207" s="1"/>
      <c r="K207" s="1"/>
      <c r="L207" t="str">
        <f t="shared" si="3"/>
        <v>Yes</v>
      </c>
      <c r="M207" s="6"/>
      <c r="N207" s="6"/>
      <c r="O207" s="9" t="str">
        <f>IF(ISBLANK(M207), "", IF(ISBLANK(N207), "Yes", IF(N207 &lt; 'County Names to hide'!$C$2, "No", "Yes")))</f>
        <v/>
      </c>
      <c r="P207" s="6"/>
      <c r="Q207" s="6"/>
      <c r="R207" s="6"/>
      <c r="S207" s="6"/>
      <c r="T207" s="1"/>
      <c r="U207" s="48" t="str">
        <f>IF(Outcomes!M207="", "", DATEDIF(Outcomes!M207, 'County Names to hide'!$D$2, "m"))</f>
        <v/>
      </c>
      <c r="V207" s="9" t="str">
        <f>IF(ISBLANK(M207), "", IF(ISBLANK(N208), "No", IF(AND(N208 &gt;= 'County Names to hide'!$C$2, N208 &lt;= 'County Names to hide'!$D$2), "Yes", "No")))</f>
        <v/>
      </c>
      <c r="W207" s="1"/>
      <c r="X207" s="9" t="str">
        <f>IF(Outcomes!C207="", "", DATEDIF(Outcomes!C207, 'County Names to hide'!$D$2, "m"))</f>
        <v/>
      </c>
      <c r="Y207" s="1"/>
      <c r="Z207" s="1"/>
      <c r="AA207" s="1"/>
      <c r="AB207" s="1"/>
      <c r="AC207" s="1"/>
      <c r="AD207" s="1"/>
      <c r="AE207" s="1"/>
      <c r="AF207" s="1"/>
      <c r="AG207" s="1"/>
      <c r="AH207" s="84"/>
      <c r="AI207" s="84"/>
      <c r="AJ207" s="1"/>
      <c r="AK207" s="1"/>
    </row>
    <row r="208" spans="1:37" x14ac:dyDescent="0.35">
      <c r="A208" s="1"/>
      <c r="B208" s="1"/>
      <c r="C208" s="1"/>
      <c r="D208" s="1"/>
      <c r="E208" s="1"/>
      <c r="F208" s="1"/>
      <c r="G208" s="1"/>
      <c r="H208" s="1"/>
      <c r="I208" s="1"/>
      <c r="J208" s="1"/>
      <c r="K208" s="1"/>
      <c r="L208" t="str">
        <f t="shared" si="3"/>
        <v>Yes</v>
      </c>
      <c r="M208" s="6"/>
      <c r="N208" s="6"/>
      <c r="O208" s="9" t="str">
        <f>IF(ISBLANK(M208), "", IF(ISBLANK(N208), "Yes", IF(N208 &lt; 'County Names to hide'!$C$2, "No", "Yes")))</f>
        <v/>
      </c>
      <c r="P208" s="6"/>
      <c r="Q208" s="6"/>
      <c r="R208" s="6"/>
      <c r="S208" s="6"/>
      <c r="T208" s="1"/>
      <c r="U208" s="48" t="str">
        <f>IF(Outcomes!M208="", "", DATEDIF(Outcomes!M208, 'County Names to hide'!$D$2, "m"))</f>
        <v/>
      </c>
      <c r="V208" s="9" t="str">
        <f>IF(ISBLANK(M208), "", IF(ISBLANK(N209), "No", IF(AND(N209 &gt;= 'County Names to hide'!$C$2, N209 &lt;= 'County Names to hide'!$D$2), "Yes", "No")))</f>
        <v/>
      </c>
      <c r="W208" s="1"/>
      <c r="X208" s="9" t="str">
        <f>IF(Outcomes!C208="", "", DATEDIF(Outcomes!C208, 'County Names to hide'!$D$2, "m"))</f>
        <v/>
      </c>
      <c r="Y208" s="1"/>
      <c r="Z208" s="1"/>
      <c r="AA208" s="1"/>
      <c r="AB208" s="1"/>
      <c r="AC208" s="1"/>
      <c r="AD208" s="1"/>
      <c r="AE208" s="1"/>
      <c r="AF208" s="1"/>
      <c r="AG208" s="1"/>
      <c r="AH208" s="84"/>
      <c r="AI208" s="84"/>
      <c r="AJ208" s="1"/>
      <c r="AK208" s="1"/>
    </row>
    <row r="209" spans="1:37" x14ac:dyDescent="0.35">
      <c r="A209" s="1"/>
      <c r="B209" s="1"/>
      <c r="C209" s="1"/>
      <c r="D209" s="1"/>
      <c r="E209" s="1"/>
      <c r="F209" s="1"/>
      <c r="G209" s="1"/>
      <c r="H209" s="1"/>
      <c r="I209" s="1"/>
      <c r="J209" s="1"/>
      <c r="K209" s="1"/>
      <c r="L209" t="str">
        <f t="shared" si="3"/>
        <v>Yes</v>
      </c>
      <c r="M209" s="6"/>
      <c r="N209" s="6"/>
      <c r="O209" s="9" t="str">
        <f>IF(ISBLANK(M209), "", IF(ISBLANK(N209), "Yes", IF(N209 &lt; 'County Names to hide'!$C$2, "No", "Yes")))</f>
        <v/>
      </c>
      <c r="P209" s="6"/>
      <c r="Q209" s="6"/>
      <c r="R209" s="6"/>
      <c r="S209" s="6"/>
      <c r="T209" s="1"/>
      <c r="U209" s="48" t="str">
        <f>IF(Outcomes!M209="", "", DATEDIF(Outcomes!M209, 'County Names to hide'!$D$2, "m"))</f>
        <v/>
      </c>
      <c r="V209" s="9" t="str">
        <f>IF(ISBLANK(M209), "", IF(ISBLANK(N210), "No", IF(AND(N210 &gt;= 'County Names to hide'!$C$2, N210 &lt;= 'County Names to hide'!$D$2), "Yes", "No")))</f>
        <v/>
      </c>
      <c r="W209" s="1"/>
      <c r="X209" s="9" t="str">
        <f>IF(Outcomes!C209="", "", DATEDIF(Outcomes!C209, 'County Names to hide'!$D$2, "m"))</f>
        <v/>
      </c>
      <c r="Y209" s="1"/>
      <c r="Z209" s="1"/>
      <c r="AA209" s="1"/>
      <c r="AB209" s="1"/>
      <c r="AC209" s="1"/>
      <c r="AD209" s="1"/>
      <c r="AE209" s="1"/>
      <c r="AF209" s="1"/>
      <c r="AG209" s="1"/>
      <c r="AH209" s="84"/>
      <c r="AI209" s="84"/>
      <c r="AJ209" s="1"/>
      <c r="AK209" s="1"/>
    </row>
    <row r="210" spans="1:37" x14ac:dyDescent="0.35">
      <c r="A210" s="1"/>
      <c r="B210" s="1"/>
      <c r="C210" s="1"/>
      <c r="D210" s="1"/>
      <c r="E210" s="1"/>
      <c r="F210" s="1"/>
      <c r="G210" s="1"/>
      <c r="H210" s="1"/>
      <c r="I210" s="1"/>
      <c r="J210" s="1"/>
      <c r="K210" s="1"/>
      <c r="L210" t="str">
        <f t="shared" si="3"/>
        <v>Yes</v>
      </c>
      <c r="M210" s="6"/>
      <c r="N210" s="6"/>
      <c r="O210" s="9" t="str">
        <f>IF(ISBLANK(M210), "", IF(ISBLANK(N210), "Yes", IF(N210 &lt; 'County Names to hide'!$C$2, "No", "Yes")))</f>
        <v/>
      </c>
      <c r="P210" s="6"/>
      <c r="Q210" s="6"/>
      <c r="R210" s="6"/>
      <c r="S210" s="6"/>
      <c r="T210" s="1"/>
      <c r="U210" s="48" t="str">
        <f>IF(Outcomes!M210="", "", DATEDIF(Outcomes!M210, 'County Names to hide'!$D$2, "m"))</f>
        <v/>
      </c>
      <c r="V210" s="9" t="str">
        <f>IF(ISBLANK(M210), "", IF(ISBLANK(N211), "No", IF(AND(N211 &gt;= 'County Names to hide'!$C$2, N211 &lt;= 'County Names to hide'!$D$2), "Yes", "No")))</f>
        <v/>
      </c>
      <c r="W210" s="1"/>
      <c r="X210" s="9" t="str">
        <f>IF(Outcomes!C210="", "", DATEDIF(Outcomes!C210, 'County Names to hide'!$D$2, "m"))</f>
        <v/>
      </c>
      <c r="Y210" s="1"/>
      <c r="Z210" s="1"/>
      <c r="AA210" s="1"/>
      <c r="AB210" s="1"/>
      <c r="AC210" s="1"/>
      <c r="AD210" s="1"/>
      <c r="AE210" s="1"/>
      <c r="AF210" s="1"/>
      <c r="AG210" s="1"/>
      <c r="AH210" s="84"/>
      <c r="AI210" s="84"/>
      <c r="AJ210" s="1"/>
      <c r="AK210" s="1"/>
    </row>
    <row r="211" spans="1:37" x14ac:dyDescent="0.35">
      <c r="A211" s="1"/>
      <c r="B211" s="1"/>
      <c r="C211" s="1"/>
      <c r="D211" s="1"/>
      <c r="E211" s="1"/>
      <c r="F211" s="1"/>
      <c r="G211" s="1"/>
      <c r="H211" s="1"/>
      <c r="I211" s="1"/>
      <c r="J211" s="1"/>
      <c r="K211" s="1"/>
      <c r="L211" t="str">
        <f t="shared" si="3"/>
        <v>Yes</v>
      </c>
      <c r="M211" s="6"/>
      <c r="N211" s="6"/>
      <c r="O211" s="9" t="str">
        <f>IF(ISBLANK(M211), "", IF(ISBLANK(N211), "Yes", IF(N211 &lt; 'County Names to hide'!$C$2, "No", "Yes")))</f>
        <v/>
      </c>
      <c r="P211" s="6"/>
      <c r="Q211" s="6"/>
      <c r="R211" s="6"/>
      <c r="S211" s="6"/>
      <c r="T211" s="1"/>
      <c r="U211" s="48" t="str">
        <f>IF(Outcomes!M211="", "", DATEDIF(Outcomes!M211, 'County Names to hide'!$D$2, "m"))</f>
        <v/>
      </c>
      <c r="V211" s="9" t="str">
        <f>IF(ISBLANK(M211), "", IF(ISBLANK(N212), "No", IF(AND(N212 &gt;= 'County Names to hide'!$C$2, N212 &lt;= 'County Names to hide'!$D$2), "Yes", "No")))</f>
        <v/>
      </c>
      <c r="W211" s="1"/>
      <c r="X211" s="9" t="str">
        <f>IF(Outcomes!C211="", "", DATEDIF(Outcomes!C211, 'County Names to hide'!$D$2, "m"))</f>
        <v/>
      </c>
      <c r="Y211" s="1"/>
      <c r="Z211" s="1"/>
      <c r="AA211" s="1"/>
      <c r="AB211" s="1"/>
      <c r="AC211" s="1"/>
      <c r="AD211" s="1"/>
      <c r="AE211" s="1"/>
      <c r="AF211" s="1"/>
      <c r="AG211" s="1"/>
      <c r="AH211" s="84"/>
      <c r="AI211" s="84"/>
      <c r="AJ211" s="1"/>
      <c r="AK211" s="1"/>
    </row>
    <row r="212" spans="1:37" x14ac:dyDescent="0.35">
      <c r="A212" s="1"/>
      <c r="B212" s="1"/>
      <c r="C212" s="1"/>
      <c r="D212" s="1"/>
      <c r="E212" s="1"/>
      <c r="F212" s="1"/>
      <c r="G212" s="1"/>
      <c r="H212" s="1"/>
      <c r="I212" s="1"/>
      <c r="J212" s="1"/>
      <c r="K212" s="1"/>
      <c r="L212" t="str">
        <f t="shared" si="3"/>
        <v>Yes</v>
      </c>
      <c r="M212" s="6"/>
      <c r="N212" s="6"/>
      <c r="O212" s="9" t="str">
        <f>IF(ISBLANK(M212), "", IF(ISBLANK(N212), "Yes", IF(N212 &lt; 'County Names to hide'!$C$2, "No", "Yes")))</f>
        <v/>
      </c>
      <c r="P212" s="6"/>
      <c r="Q212" s="6"/>
      <c r="R212" s="6"/>
      <c r="S212" s="6"/>
      <c r="T212" s="1"/>
      <c r="U212" s="48" t="str">
        <f>IF(Outcomes!M212="", "", DATEDIF(Outcomes!M212, 'County Names to hide'!$D$2, "m"))</f>
        <v/>
      </c>
      <c r="V212" s="9" t="str">
        <f>IF(ISBLANK(M212), "", IF(ISBLANK(N213), "No", IF(AND(N213 &gt;= 'County Names to hide'!$C$2, N213 &lt;= 'County Names to hide'!$D$2), "Yes", "No")))</f>
        <v/>
      </c>
      <c r="W212" s="1"/>
      <c r="X212" s="9" t="str">
        <f>IF(Outcomes!C212="", "", DATEDIF(Outcomes!C212, 'County Names to hide'!$D$2, "m"))</f>
        <v/>
      </c>
      <c r="Y212" s="1"/>
      <c r="Z212" s="1"/>
      <c r="AA212" s="1"/>
      <c r="AB212" s="1"/>
      <c r="AC212" s="1"/>
      <c r="AD212" s="1"/>
      <c r="AE212" s="1"/>
      <c r="AF212" s="1"/>
      <c r="AG212" s="1"/>
      <c r="AH212" s="84"/>
      <c r="AI212" s="84"/>
      <c r="AJ212" s="1"/>
      <c r="AK212" s="1"/>
    </row>
    <row r="213" spans="1:37" x14ac:dyDescent="0.35">
      <c r="A213" s="1"/>
      <c r="B213" s="1"/>
      <c r="C213" s="1"/>
      <c r="D213" s="1"/>
      <c r="E213" s="1"/>
      <c r="F213" s="1"/>
      <c r="G213" s="1"/>
      <c r="H213" s="1"/>
      <c r="I213" s="1"/>
      <c r="J213" s="1"/>
      <c r="K213" s="1"/>
      <c r="L213" t="str">
        <f t="shared" si="3"/>
        <v>Yes</v>
      </c>
      <c r="M213" s="6"/>
      <c r="N213" s="6"/>
      <c r="O213" s="9" t="str">
        <f>IF(ISBLANK(M213), "", IF(ISBLANK(N213), "Yes", IF(N213 &lt; 'County Names to hide'!$C$2, "No", "Yes")))</f>
        <v/>
      </c>
      <c r="P213" s="6"/>
      <c r="Q213" s="6"/>
      <c r="R213" s="6"/>
      <c r="S213" s="6"/>
      <c r="T213" s="1"/>
      <c r="U213" s="48" t="str">
        <f>IF(Outcomes!M213="", "", DATEDIF(Outcomes!M213, 'County Names to hide'!$D$2, "m"))</f>
        <v/>
      </c>
      <c r="V213" s="9" t="str">
        <f>IF(ISBLANK(M213), "", IF(ISBLANK(N214), "No", IF(AND(N214 &gt;= 'County Names to hide'!$C$2, N214 &lt;= 'County Names to hide'!$D$2), "Yes", "No")))</f>
        <v/>
      </c>
      <c r="W213" s="1"/>
      <c r="X213" s="9" t="str">
        <f>IF(Outcomes!C213="", "", DATEDIF(Outcomes!C213, 'County Names to hide'!$D$2, "m"))</f>
        <v/>
      </c>
      <c r="Y213" s="1"/>
      <c r="Z213" s="1"/>
      <c r="AA213" s="1"/>
      <c r="AB213" s="1"/>
      <c r="AC213" s="1"/>
      <c r="AD213" s="1"/>
      <c r="AE213" s="1"/>
      <c r="AF213" s="1"/>
      <c r="AG213" s="1"/>
      <c r="AH213" s="84"/>
      <c r="AI213" s="84"/>
      <c r="AJ213" s="1"/>
      <c r="AK213" s="1"/>
    </row>
    <row r="214" spans="1:37" x14ac:dyDescent="0.35">
      <c r="A214" s="1"/>
      <c r="B214" s="1"/>
      <c r="C214" s="1"/>
      <c r="D214" s="1"/>
      <c r="E214" s="1"/>
      <c r="F214" s="1"/>
      <c r="G214" s="1"/>
      <c r="H214" s="1"/>
      <c r="I214" s="1"/>
      <c r="J214" s="1"/>
      <c r="K214" s="1"/>
      <c r="L214" t="str">
        <f t="shared" si="3"/>
        <v>Yes</v>
      </c>
      <c r="M214" s="6"/>
      <c r="N214" s="6"/>
      <c r="O214" s="9" t="str">
        <f>IF(ISBLANK(M214), "", IF(ISBLANK(N214), "Yes", IF(N214 &lt; 'County Names to hide'!$C$2, "No", "Yes")))</f>
        <v/>
      </c>
      <c r="P214" s="6"/>
      <c r="Q214" s="6"/>
      <c r="R214" s="6"/>
      <c r="S214" s="6"/>
      <c r="T214" s="1"/>
      <c r="U214" s="48" t="str">
        <f>IF(Outcomes!M214="", "", DATEDIF(Outcomes!M214, 'County Names to hide'!$D$2, "m"))</f>
        <v/>
      </c>
      <c r="V214" s="9" t="str">
        <f>IF(ISBLANK(M214), "", IF(ISBLANK(N215), "No", IF(AND(N215 &gt;= 'County Names to hide'!$C$2, N215 &lt;= 'County Names to hide'!$D$2), "Yes", "No")))</f>
        <v/>
      </c>
      <c r="W214" s="1"/>
      <c r="X214" s="9" t="str">
        <f>IF(Outcomes!C214="", "", DATEDIF(Outcomes!C214, 'County Names to hide'!$D$2, "m"))</f>
        <v/>
      </c>
      <c r="Y214" s="1"/>
      <c r="Z214" s="1"/>
      <c r="AA214" s="1"/>
      <c r="AB214" s="1"/>
      <c r="AC214" s="1"/>
      <c r="AD214" s="1"/>
      <c r="AE214" s="1"/>
      <c r="AF214" s="1"/>
      <c r="AG214" s="1"/>
      <c r="AH214" s="84"/>
      <c r="AI214" s="84"/>
      <c r="AJ214" s="1"/>
      <c r="AK214" s="1"/>
    </row>
    <row r="215" spans="1:37" x14ac:dyDescent="0.35">
      <c r="A215" s="1"/>
      <c r="B215" s="1"/>
      <c r="C215" s="1"/>
      <c r="D215" s="1"/>
      <c r="E215" s="1"/>
      <c r="F215" s="1"/>
      <c r="G215" s="1"/>
      <c r="H215" s="1"/>
      <c r="I215" s="1"/>
      <c r="J215" s="1"/>
      <c r="K215" s="1"/>
      <c r="L215" t="str">
        <f t="shared" si="3"/>
        <v>Yes</v>
      </c>
      <c r="M215" s="6"/>
      <c r="N215" s="6"/>
      <c r="O215" s="9" t="str">
        <f>IF(ISBLANK(M215), "", IF(ISBLANK(N215), "Yes", IF(N215 &lt; 'County Names to hide'!$C$2, "No", "Yes")))</f>
        <v/>
      </c>
      <c r="P215" s="6"/>
      <c r="Q215" s="6"/>
      <c r="R215" s="6"/>
      <c r="S215" s="6"/>
      <c r="T215" s="1"/>
      <c r="U215" s="48" t="str">
        <f>IF(Outcomes!M215="", "", DATEDIF(Outcomes!M215, 'County Names to hide'!$D$2, "m"))</f>
        <v/>
      </c>
      <c r="V215" s="9" t="str">
        <f>IF(ISBLANK(M215), "", IF(ISBLANK(N216), "No", IF(AND(N216 &gt;= 'County Names to hide'!$C$2, N216 &lt;= 'County Names to hide'!$D$2), "Yes", "No")))</f>
        <v/>
      </c>
      <c r="W215" s="1"/>
      <c r="X215" s="9" t="str">
        <f>IF(Outcomes!C215="", "", DATEDIF(Outcomes!C215, 'County Names to hide'!$D$2, "m"))</f>
        <v/>
      </c>
      <c r="Y215" s="1"/>
      <c r="Z215" s="1"/>
      <c r="AA215" s="1"/>
      <c r="AB215" s="1"/>
      <c r="AC215" s="1"/>
      <c r="AD215" s="1"/>
      <c r="AE215" s="1"/>
      <c r="AF215" s="1"/>
      <c r="AG215" s="1"/>
      <c r="AH215" s="84"/>
      <c r="AI215" s="84"/>
      <c r="AJ215" s="1"/>
      <c r="AK215" s="1"/>
    </row>
    <row r="216" spans="1:37" x14ac:dyDescent="0.35">
      <c r="A216" s="1"/>
      <c r="B216" s="1"/>
      <c r="C216" s="1"/>
      <c r="D216" s="1"/>
      <c r="E216" s="1"/>
      <c r="F216" s="1"/>
      <c r="G216" s="1"/>
      <c r="H216" s="1"/>
      <c r="I216" s="1"/>
      <c r="J216" s="1"/>
      <c r="K216" s="1"/>
      <c r="L216" t="str">
        <f t="shared" si="3"/>
        <v>Yes</v>
      </c>
      <c r="M216" s="6"/>
      <c r="N216" s="6"/>
      <c r="O216" s="9" t="str">
        <f>IF(ISBLANK(M216), "", IF(ISBLANK(N216), "Yes", IF(N216 &lt; 'County Names to hide'!$C$2, "No", "Yes")))</f>
        <v/>
      </c>
      <c r="P216" s="6"/>
      <c r="Q216" s="6"/>
      <c r="R216" s="6"/>
      <c r="S216" s="6"/>
      <c r="T216" s="1"/>
      <c r="U216" s="48" t="str">
        <f>IF(Outcomes!M216="", "", DATEDIF(Outcomes!M216, 'County Names to hide'!$D$2, "m"))</f>
        <v/>
      </c>
      <c r="V216" s="9" t="str">
        <f>IF(ISBLANK(M216), "", IF(ISBLANK(N217), "No", IF(AND(N217 &gt;= 'County Names to hide'!$C$2, N217 &lt;= 'County Names to hide'!$D$2), "Yes", "No")))</f>
        <v/>
      </c>
      <c r="W216" s="1"/>
      <c r="X216" s="9" t="str">
        <f>IF(Outcomes!C216="", "", DATEDIF(Outcomes!C216, 'County Names to hide'!$D$2, "m"))</f>
        <v/>
      </c>
      <c r="Y216" s="1"/>
      <c r="Z216" s="1"/>
      <c r="AA216" s="1"/>
      <c r="AB216" s="1"/>
      <c r="AC216" s="1"/>
      <c r="AD216" s="1"/>
      <c r="AE216" s="1"/>
      <c r="AF216" s="1"/>
      <c r="AG216" s="1"/>
      <c r="AH216" s="84"/>
      <c r="AI216" s="84"/>
      <c r="AJ216" s="1"/>
      <c r="AK216" s="1"/>
    </row>
    <row r="217" spans="1:37" x14ac:dyDescent="0.35">
      <c r="A217" s="1"/>
      <c r="B217" s="1"/>
      <c r="C217" s="1"/>
      <c r="D217" s="1"/>
      <c r="E217" s="1"/>
      <c r="F217" s="1"/>
      <c r="G217" s="1"/>
      <c r="H217" s="1"/>
      <c r="I217" s="1"/>
      <c r="J217" s="1"/>
      <c r="K217" s="1"/>
      <c r="L217" t="str">
        <f t="shared" si="3"/>
        <v>Yes</v>
      </c>
      <c r="M217" s="6"/>
      <c r="N217" s="6"/>
      <c r="O217" s="9" t="str">
        <f>IF(ISBLANK(M217), "", IF(ISBLANK(N217), "Yes", IF(N217 &lt; 'County Names to hide'!$C$2, "No", "Yes")))</f>
        <v/>
      </c>
      <c r="P217" s="6"/>
      <c r="Q217" s="6"/>
      <c r="R217" s="6"/>
      <c r="S217" s="6"/>
      <c r="T217" s="1"/>
      <c r="U217" s="48" t="str">
        <f>IF(Outcomes!M217="", "", DATEDIF(Outcomes!M217, 'County Names to hide'!$D$2, "m"))</f>
        <v/>
      </c>
      <c r="V217" s="9" t="str">
        <f>IF(ISBLANK(M217), "", IF(ISBLANK(N218), "No", IF(AND(N218 &gt;= 'County Names to hide'!$C$2, N218 &lt;= 'County Names to hide'!$D$2), "Yes", "No")))</f>
        <v/>
      </c>
      <c r="W217" s="1"/>
      <c r="X217" s="9" t="str">
        <f>IF(Outcomes!C217="", "", DATEDIF(Outcomes!C217, 'County Names to hide'!$D$2, "m"))</f>
        <v/>
      </c>
      <c r="Y217" s="1"/>
      <c r="Z217" s="1"/>
      <c r="AA217" s="1"/>
      <c r="AB217" s="1"/>
      <c r="AC217" s="1"/>
      <c r="AD217" s="1"/>
      <c r="AE217" s="1"/>
      <c r="AF217" s="1"/>
      <c r="AG217" s="1"/>
      <c r="AH217" s="84"/>
      <c r="AI217" s="84"/>
      <c r="AJ217" s="1"/>
      <c r="AK217" s="1"/>
    </row>
    <row r="218" spans="1:37" x14ac:dyDescent="0.35">
      <c r="A218" s="1"/>
      <c r="B218" s="1"/>
      <c r="C218" s="1"/>
      <c r="D218" s="1"/>
      <c r="E218" s="1"/>
      <c r="F218" s="1"/>
      <c r="G218" s="1"/>
      <c r="H218" s="1"/>
      <c r="I218" s="1"/>
      <c r="J218" s="1"/>
      <c r="K218" s="1"/>
      <c r="L218" t="str">
        <f t="shared" si="3"/>
        <v>Yes</v>
      </c>
      <c r="M218" s="6"/>
      <c r="N218" s="6"/>
      <c r="O218" s="9" t="str">
        <f>IF(ISBLANK(M218), "", IF(ISBLANK(N218), "Yes", IF(N218 &lt; 'County Names to hide'!$C$2, "No", "Yes")))</f>
        <v/>
      </c>
      <c r="P218" s="6"/>
      <c r="Q218" s="6"/>
      <c r="R218" s="6"/>
      <c r="S218" s="6"/>
      <c r="T218" s="1"/>
      <c r="U218" s="48" t="str">
        <f>IF(Outcomes!M218="", "", DATEDIF(Outcomes!M218, 'County Names to hide'!$D$2, "m"))</f>
        <v/>
      </c>
      <c r="V218" s="9" t="str">
        <f>IF(ISBLANK(M218), "", IF(ISBLANK(N219), "No", IF(AND(N219 &gt;= 'County Names to hide'!$C$2, N219 &lt;= 'County Names to hide'!$D$2), "Yes", "No")))</f>
        <v/>
      </c>
      <c r="W218" s="1"/>
      <c r="X218" s="9" t="str">
        <f>IF(Outcomes!C218="", "", DATEDIF(Outcomes!C218, 'County Names to hide'!$D$2, "m"))</f>
        <v/>
      </c>
      <c r="Y218" s="1"/>
      <c r="Z218" s="1"/>
      <c r="AA218" s="1"/>
      <c r="AB218" s="1"/>
      <c r="AC218" s="1"/>
      <c r="AD218" s="1"/>
      <c r="AE218" s="1"/>
      <c r="AF218" s="1"/>
      <c r="AG218" s="1"/>
      <c r="AH218" s="84"/>
      <c r="AI218" s="84"/>
      <c r="AJ218" s="1"/>
      <c r="AK218" s="1"/>
    </row>
    <row r="219" spans="1:37" x14ac:dyDescent="0.35">
      <c r="A219" s="1"/>
      <c r="B219" s="1"/>
      <c r="C219" s="1"/>
      <c r="D219" s="1"/>
      <c r="E219" s="1"/>
      <c r="F219" s="1"/>
      <c r="G219" s="1"/>
      <c r="H219" s="1"/>
      <c r="I219" s="1"/>
      <c r="J219" s="1"/>
      <c r="K219" s="1"/>
      <c r="L219" t="str">
        <f t="shared" si="3"/>
        <v>Yes</v>
      </c>
      <c r="M219" s="6"/>
      <c r="N219" s="6"/>
      <c r="O219" s="9" t="str">
        <f>IF(ISBLANK(M219), "", IF(ISBLANK(N219), "Yes", IF(N219 &lt; 'County Names to hide'!$C$2, "No", "Yes")))</f>
        <v/>
      </c>
      <c r="P219" s="6"/>
      <c r="Q219" s="6"/>
      <c r="R219" s="6"/>
      <c r="S219" s="6"/>
      <c r="T219" s="1"/>
      <c r="U219" s="48" t="str">
        <f>IF(Outcomes!M219="", "", DATEDIF(Outcomes!M219, 'County Names to hide'!$D$2, "m"))</f>
        <v/>
      </c>
      <c r="V219" s="9" t="str">
        <f>IF(ISBLANK(M219), "", IF(ISBLANK(N220), "No", IF(AND(N220 &gt;= 'County Names to hide'!$C$2, N220 &lt;= 'County Names to hide'!$D$2), "Yes", "No")))</f>
        <v/>
      </c>
      <c r="W219" s="1"/>
      <c r="X219" s="9" t="str">
        <f>IF(Outcomes!C219="", "", DATEDIF(Outcomes!C219, 'County Names to hide'!$D$2, "m"))</f>
        <v/>
      </c>
      <c r="Y219" s="1"/>
      <c r="Z219" s="1"/>
      <c r="AA219" s="1"/>
      <c r="AB219" s="1"/>
      <c r="AC219" s="1"/>
      <c r="AD219" s="1"/>
      <c r="AE219" s="1"/>
      <c r="AF219" s="1"/>
      <c r="AG219" s="1"/>
      <c r="AH219" s="84"/>
      <c r="AI219" s="84"/>
      <c r="AJ219" s="1"/>
      <c r="AK219" s="1"/>
    </row>
    <row r="220" spans="1:37" x14ac:dyDescent="0.35">
      <c r="A220" s="1"/>
      <c r="B220" s="1"/>
      <c r="C220" s="1"/>
      <c r="D220" s="1"/>
      <c r="E220" s="1"/>
      <c r="F220" s="1"/>
      <c r="G220" s="1"/>
      <c r="H220" s="1"/>
      <c r="I220" s="1"/>
      <c r="J220" s="1"/>
      <c r="K220" s="1"/>
      <c r="L220" t="str">
        <f t="shared" si="3"/>
        <v>Yes</v>
      </c>
      <c r="M220" s="6"/>
      <c r="N220" s="6"/>
      <c r="O220" s="9" t="str">
        <f>IF(ISBLANK(M220), "", IF(ISBLANK(N220), "Yes", IF(N220 &lt; 'County Names to hide'!$C$2, "No", "Yes")))</f>
        <v/>
      </c>
      <c r="P220" s="6"/>
      <c r="Q220" s="6"/>
      <c r="R220" s="6"/>
      <c r="S220" s="6"/>
      <c r="T220" s="1"/>
      <c r="U220" s="48" t="str">
        <f>IF(Outcomes!M220="", "", DATEDIF(Outcomes!M220, 'County Names to hide'!$D$2, "m"))</f>
        <v/>
      </c>
      <c r="V220" s="9" t="str">
        <f>IF(ISBLANK(M220), "", IF(ISBLANK(N221), "No", IF(AND(N221 &gt;= 'County Names to hide'!$C$2, N221 &lt;= 'County Names to hide'!$D$2), "Yes", "No")))</f>
        <v/>
      </c>
      <c r="W220" s="1"/>
      <c r="X220" s="9" t="str">
        <f>IF(Outcomes!C220="", "", DATEDIF(Outcomes!C220, 'County Names to hide'!$D$2, "m"))</f>
        <v/>
      </c>
      <c r="Y220" s="1"/>
      <c r="Z220" s="1"/>
      <c r="AA220" s="1"/>
      <c r="AB220" s="1"/>
      <c r="AC220" s="1"/>
      <c r="AD220" s="1"/>
      <c r="AE220" s="1"/>
      <c r="AF220" s="1"/>
      <c r="AG220" s="1"/>
      <c r="AH220" s="84"/>
      <c r="AI220" s="84"/>
      <c r="AJ220" s="1"/>
      <c r="AK220" s="1"/>
    </row>
    <row r="221" spans="1:37" x14ac:dyDescent="0.35">
      <c r="A221" s="1"/>
      <c r="B221" s="1"/>
      <c r="C221" s="1"/>
      <c r="D221" s="1"/>
      <c r="E221" s="1"/>
      <c r="F221" s="1"/>
      <c r="G221" s="1"/>
      <c r="H221" s="1"/>
      <c r="I221" s="1"/>
      <c r="J221" s="1"/>
      <c r="K221" s="1"/>
      <c r="L221" t="str">
        <f t="shared" si="3"/>
        <v>Yes</v>
      </c>
      <c r="M221" s="6"/>
      <c r="N221" s="6"/>
      <c r="O221" s="9" t="str">
        <f>IF(ISBLANK(M221), "", IF(ISBLANK(N221), "Yes", IF(N221 &lt; 'County Names to hide'!$C$2, "No", "Yes")))</f>
        <v/>
      </c>
      <c r="P221" s="6"/>
      <c r="Q221" s="6"/>
      <c r="R221" s="6"/>
      <c r="S221" s="6"/>
      <c r="T221" s="1"/>
      <c r="U221" s="48" t="str">
        <f>IF(Outcomes!M221="", "", DATEDIF(Outcomes!M221, 'County Names to hide'!$D$2, "m"))</f>
        <v/>
      </c>
      <c r="V221" s="9" t="str">
        <f>IF(ISBLANK(M221), "", IF(ISBLANK(N222), "No", IF(AND(N222 &gt;= 'County Names to hide'!$C$2, N222 &lt;= 'County Names to hide'!$D$2), "Yes", "No")))</f>
        <v/>
      </c>
      <c r="W221" s="1"/>
      <c r="X221" s="9" t="str">
        <f>IF(Outcomes!C221="", "", DATEDIF(Outcomes!C221, 'County Names to hide'!$D$2, "m"))</f>
        <v/>
      </c>
      <c r="Y221" s="1"/>
      <c r="Z221" s="1"/>
      <c r="AA221" s="1"/>
      <c r="AB221" s="1"/>
      <c r="AC221" s="1"/>
      <c r="AD221" s="1"/>
      <c r="AE221" s="1"/>
      <c r="AF221" s="1"/>
      <c r="AG221" s="1"/>
      <c r="AH221" s="84"/>
      <c r="AI221" s="84"/>
      <c r="AJ221" s="1"/>
      <c r="AK221" s="1"/>
    </row>
    <row r="222" spans="1:37" x14ac:dyDescent="0.35">
      <c r="A222" s="1"/>
      <c r="B222" s="1"/>
      <c r="C222" s="1"/>
      <c r="D222" s="1"/>
      <c r="E222" s="1"/>
      <c r="F222" s="1"/>
      <c r="G222" s="1"/>
      <c r="H222" s="1"/>
      <c r="I222" s="1"/>
      <c r="J222" s="1"/>
      <c r="K222" s="1"/>
      <c r="L222" t="str">
        <f t="shared" si="3"/>
        <v>Yes</v>
      </c>
      <c r="M222" s="6"/>
      <c r="N222" s="6"/>
      <c r="O222" s="9" t="str">
        <f>IF(ISBLANK(M222), "", IF(ISBLANK(N222), "Yes", IF(N222 &lt; 'County Names to hide'!$C$2, "No", "Yes")))</f>
        <v/>
      </c>
      <c r="P222" s="6"/>
      <c r="Q222" s="6"/>
      <c r="R222" s="6"/>
      <c r="S222" s="6"/>
      <c r="T222" s="1"/>
      <c r="U222" s="48" t="str">
        <f>IF(Outcomes!M222="", "", DATEDIF(Outcomes!M222, 'County Names to hide'!$D$2, "m"))</f>
        <v/>
      </c>
      <c r="V222" s="9" t="str">
        <f>IF(ISBLANK(M222), "", IF(ISBLANK(N223), "No", IF(AND(N223 &gt;= 'County Names to hide'!$C$2, N223 &lt;= 'County Names to hide'!$D$2), "Yes", "No")))</f>
        <v/>
      </c>
      <c r="W222" s="1"/>
      <c r="X222" s="9" t="str">
        <f>IF(Outcomes!C222="", "", DATEDIF(Outcomes!C222, 'County Names to hide'!$D$2, "m"))</f>
        <v/>
      </c>
      <c r="Y222" s="1"/>
      <c r="Z222" s="1"/>
      <c r="AA222" s="1"/>
      <c r="AB222" s="1"/>
      <c r="AC222" s="1"/>
      <c r="AD222" s="1"/>
      <c r="AE222" s="1"/>
      <c r="AF222" s="1"/>
      <c r="AG222" s="1"/>
      <c r="AH222" s="84"/>
      <c r="AI222" s="84"/>
      <c r="AJ222" s="1"/>
      <c r="AK222" s="1"/>
    </row>
    <row r="223" spans="1:37" x14ac:dyDescent="0.35">
      <c r="A223" s="1"/>
      <c r="B223" s="1"/>
      <c r="C223" s="1"/>
      <c r="D223" s="1"/>
      <c r="E223" s="1"/>
      <c r="F223" s="1"/>
      <c r="G223" s="1"/>
      <c r="H223" s="1"/>
      <c r="I223" s="1"/>
      <c r="J223" s="1"/>
      <c r="K223" s="1"/>
      <c r="L223" t="str">
        <f t="shared" si="3"/>
        <v>Yes</v>
      </c>
      <c r="M223" s="6"/>
      <c r="N223" s="6"/>
      <c r="O223" s="9" t="str">
        <f>IF(ISBLANK(M223), "", IF(ISBLANK(N223), "Yes", IF(N223 &lt; 'County Names to hide'!$C$2, "No", "Yes")))</f>
        <v/>
      </c>
      <c r="P223" s="6"/>
      <c r="Q223" s="6"/>
      <c r="R223" s="6"/>
      <c r="S223" s="6"/>
      <c r="T223" s="1"/>
      <c r="U223" s="48" t="str">
        <f>IF(Outcomes!M223="", "", DATEDIF(Outcomes!M223, 'County Names to hide'!$D$2, "m"))</f>
        <v/>
      </c>
      <c r="V223" s="9" t="str">
        <f>IF(ISBLANK(M223), "", IF(ISBLANK(N224), "No", IF(AND(N224 &gt;= 'County Names to hide'!$C$2, N224 &lt;= 'County Names to hide'!$D$2), "Yes", "No")))</f>
        <v/>
      </c>
      <c r="W223" s="1"/>
      <c r="X223" s="9" t="str">
        <f>IF(Outcomes!C223="", "", DATEDIF(Outcomes!C223, 'County Names to hide'!$D$2, "m"))</f>
        <v/>
      </c>
      <c r="Y223" s="1"/>
      <c r="Z223" s="1"/>
      <c r="AA223" s="1"/>
      <c r="AB223" s="1"/>
      <c r="AC223" s="1"/>
      <c r="AD223" s="1"/>
      <c r="AE223" s="1"/>
      <c r="AF223" s="1"/>
      <c r="AG223" s="1"/>
      <c r="AH223" s="84"/>
      <c r="AI223" s="84"/>
      <c r="AJ223" s="1"/>
      <c r="AK223" s="1"/>
    </row>
    <row r="224" spans="1:37" x14ac:dyDescent="0.35">
      <c r="A224" s="1"/>
      <c r="B224" s="1"/>
      <c r="C224" s="1"/>
      <c r="D224" s="1"/>
      <c r="E224" s="1"/>
      <c r="F224" s="1"/>
      <c r="G224" s="1"/>
      <c r="H224" s="1"/>
      <c r="I224" s="1"/>
      <c r="J224" s="1"/>
      <c r="K224" s="1"/>
      <c r="L224" t="str">
        <f t="shared" si="3"/>
        <v>Yes</v>
      </c>
      <c r="M224" s="6"/>
      <c r="N224" s="6"/>
      <c r="O224" s="9" t="str">
        <f>IF(ISBLANK(M224), "", IF(ISBLANK(N224), "Yes", IF(N224 &lt; 'County Names to hide'!$C$2, "No", "Yes")))</f>
        <v/>
      </c>
      <c r="P224" s="6"/>
      <c r="Q224" s="6"/>
      <c r="R224" s="6"/>
      <c r="S224" s="6"/>
      <c r="T224" s="1"/>
      <c r="U224" s="48" t="str">
        <f>IF(Outcomes!M224="", "", DATEDIF(Outcomes!M224, 'County Names to hide'!$D$2, "m"))</f>
        <v/>
      </c>
      <c r="V224" s="9" t="str">
        <f>IF(ISBLANK(M224), "", IF(ISBLANK(N225), "No", IF(AND(N225 &gt;= 'County Names to hide'!$C$2, N225 &lt;= 'County Names to hide'!$D$2), "Yes", "No")))</f>
        <v/>
      </c>
      <c r="W224" s="1"/>
      <c r="X224" s="9" t="str">
        <f>IF(Outcomes!C224="", "", DATEDIF(Outcomes!C224, 'County Names to hide'!$D$2, "m"))</f>
        <v/>
      </c>
      <c r="Y224" s="1"/>
      <c r="Z224" s="1"/>
      <c r="AA224" s="1"/>
      <c r="AB224" s="1"/>
      <c r="AC224" s="1"/>
      <c r="AD224" s="1"/>
      <c r="AE224" s="1"/>
      <c r="AF224" s="1"/>
      <c r="AG224" s="1"/>
      <c r="AH224" s="84"/>
      <c r="AI224" s="84"/>
      <c r="AJ224" s="1"/>
      <c r="AK224" s="1"/>
    </row>
    <row r="225" spans="1:37" x14ac:dyDescent="0.35">
      <c r="A225" s="1"/>
      <c r="B225" s="1"/>
      <c r="C225" s="1"/>
      <c r="D225" s="1"/>
      <c r="E225" s="1"/>
      <c r="F225" s="1"/>
      <c r="G225" s="1"/>
      <c r="H225" s="1"/>
      <c r="I225" s="1"/>
      <c r="J225" s="1"/>
      <c r="K225" s="1"/>
      <c r="L225" t="str">
        <f t="shared" si="3"/>
        <v>Yes</v>
      </c>
      <c r="M225" s="6"/>
      <c r="N225" s="6"/>
      <c r="O225" s="9" t="str">
        <f>IF(ISBLANK(M225), "", IF(ISBLANK(N225), "Yes", IF(N225 &lt; 'County Names to hide'!$C$2, "No", "Yes")))</f>
        <v/>
      </c>
      <c r="P225" s="6"/>
      <c r="Q225" s="6"/>
      <c r="R225" s="6"/>
      <c r="S225" s="6"/>
      <c r="T225" s="1"/>
      <c r="U225" s="48" t="str">
        <f>IF(Outcomes!M225="", "", DATEDIF(Outcomes!M225, 'County Names to hide'!$D$2, "m"))</f>
        <v/>
      </c>
      <c r="V225" s="9" t="str">
        <f>IF(ISBLANK(M225), "", IF(ISBLANK(N226), "No", IF(AND(N226 &gt;= 'County Names to hide'!$C$2, N226 &lt;= 'County Names to hide'!$D$2), "Yes", "No")))</f>
        <v/>
      </c>
      <c r="W225" s="1"/>
      <c r="X225" s="9" t="str">
        <f>IF(Outcomes!C225="", "", DATEDIF(Outcomes!C225, 'County Names to hide'!$D$2, "m"))</f>
        <v/>
      </c>
      <c r="Y225" s="1"/>
      <c r="Z225" s="1"/>
      <c r="AA225" s="1"/>
      <c r="AB225" s="1"/>
      <c r="AC225" s="1"/>
      <c r="AD225" s="1"/>
      <c r="AE225" s="1"/>
      <c r="AF225" s="1"/>
      <c r="AG225" s="1"/>
      <c r="AH225" s="84"/>
      <c r="AI225" s="84"/>
      <c r="AJ225" s="1"/>
      <c r="AK225" s="1"/>
    </row>
    <row r="226" spans="1:37" x14ac:dyDescent="0.35">
      <c r="A226" s="1"/>
      <c r="B226" s="1"/>
      <c r="C226" s="1"/>
      <c r="D226" s="1"/>
      <c r="E226" s="1"/>
      <c r="F226" s="1"/>
      <c r="G226" s="1"/>
      <c r="H226" s="1"/>
      <c r="I226" s="1"/>
      <c r="J226" s="1"/>
      <c r="K226" s="1"/>
      <c r="L226" t="str">
        <f t="shared" si="3"/>
        <v>Yes</v>
      </c>
      <c r="M226" s="6"/>
      <c r="N226" s="6"/>
      <c r="O226" s="9" t="str">
        <f>IF(ISBLANK(M226), "", IF(ISBLANK(N226), "Yes", IF(N226 &lt; 'County Names to hide'!$C$2, "No", "Yes")))</f>
        <v/>
      </c>
      <c r="P226" s="6"/>
      <c r="Q226" s="6"/>
      <c r="R226" s="6"/>
      <c r="S226" s="6"/>
      <c r="T226" s="1"/>
      <c r="U226" s="48" t="str">
        <f>IF(Outcomes!M226="", "", DATEDIF(Outcomes!M226, 'County Names to hide'!$D$2, "m"))</f>
        <v/>
      </c>
      <c r="V226" s="9" t="str">
        <f>IF(ISBLANK(M226), "", IF(ISBLANK(N227), "No", IF(AND(N227 &gt;= 'County Names to hide'!$C$2, N227 &lt;= 'County Names to hide'!$D$2), "Yes", "No")))</f>
        <v/>
      </c>
      <c r="W226" s="1"/>
      <c r="X226" s="9" t="str">
        <f>IF(Outcomes!C226="", "", DATEDIF(Outcomes!C226, 'County Names to hide'!$D$2, "m"))</f>
        <v/>
      </c>
      <c r="Y226" s="1"/>
      <c r="Z226" s="1"/>
      <c r="AA226" s="1"/>
      <c r="AB226" s="1"/>
      <c r="AC226" s="1"/>
      <c r="AD226" s="1"/>
      <c r="AE226" s="1"/>
      <c r="AF226" s="1"/>
      <c r="AG226" s="1"/>
      <c r="AH226" s="84"/>
      <c r="AI226" s="84"/>
      <c r="AJ226" s="1"/>
      <c r="AK226" s="1"/>
    </row>
    <row r="227" spans="1:37" x14ac:dyDescent="0.35">
      <c r="A227" s="1"/>
      <c r="B227" s="1"/>
      <c r="C227" s="1"/>
      <c r="D227" s="1"/>
      <c r="E227" s="1"/>
      <c r="F227" s="1"/>
      <c r="G227" s="1"/>
      <c r="H227" s="1"/>
      <c r="I227" s="1"/>
      <c r="J227" s="1"/>
      <c r="K227" s="1"/>
      <c r="L227" t="str">
        <f t="shared" si="3"/>
        <v>Yes</v>
      </c>
      <c r="M227" s="6"/>
      <c r="N227" s="6"/>
      <c r="O227" s="9" t="str">
        <f>IF(ISBLANK(M227), "", IF(ISBLANK(N227), "Yes", IF(N227 &lt; 'County Names to hide'!$C$2, "No", "Yes")))</f>
        <v/>
      </c>
      <c r="P227" s="6"/>
      <c r="Q227" s="6"/>
      <c r="R227" s="6"/>
      <c r="S227" s="6"/>
      <c r="T227" s="1"/>
      <c r="U227" s="48" t="str">
        <f>IF(Outcomes!M227="", "", DATEDIF(Outcomes!M227, 'County Names to hide'!$D$2, "m"))</f>
        <v/>
      </c>
      <c r="V227" s="9" t="str">
        <f>IF(ISBLANK(M227), "", IF(ISBLANK(N228), "No", IF(AND(N228 &gt;= 'County Names to hide'!$C$2, N228 &lt;= 'County Names to hide'!$D$2), "Yes", "No")))</f>
        <v/>
      </c>
      <c r="W227" s="1"/>
      <c r="X227" s="9" t="str">
        <f>IF(Outcomes!C227="", "", DATEDIF(Outcomes!C227, 'County Names to hide'!$D$2, "m"))</f>
        <v/>
      </c>
      <c r="Y227" s="1"/>
      <c r="Z227" s="1"/>
      <c r="AA227" s="1"/>
      <c r="AB227" s="1"/>
      <c r="AC227" s="1"/>
      <c r="AD227" s="1"/>
      <c r="AE227" s="1"/>
      <c r="AF227" s="1"/>
      <c r="AG227" s="1"/>
      <c r="AH227" s="84"/>
      <c r="AI227" s="84"/>
      <c r="AJ227" s="1"/>
      <c r="AK227" s="1"/>
    </row>
    <row r="228" spans="1:37" x14ac:dyDescent="0.35">
      <c r="A228" s="1"/>
      <c r="B228" s="1"/>
      <c r="C228" s="1"/>
      <c r="D228" s="1"/>
      <c r="E228" s="1"/>
      <c r="F228" s="1"/>
      <c r="G228" s="1"/>
      <c r="H228" s="1"/>
      <c r="I228" s="1"/>
      <c r="J228" s="1"/>
      <c r="K228" s="1"/>
      <c r="L228" t="str">
        <f t="shared" si="3"/>
        <v>Yes</v>
      </c>
      <c r="M228" s="6"/>
      <c r="N228" s="6"/>
      <c r="O228" s="9" t="str">
        <f>IF(ISBLANK(M228), "", IF(ISBLANK(N228), "Yes", IF(N228 &lt; 'County Names to hide'!$C$2, "No", "Yes")))</f>
        <v/>
      </c>
      <c r="P228" s="6"/>
      <c r="Q228" s="6"/>
      <c r="R228" s="6"/>
      <c r="S228" s="6"/>
      <c r="T228" s="1"/>
      <c r="U228" s="48" t="str">
        <f>IF(Outcomes!M228="", "", DATEDIF(Outcomes!M228, 'County Names to hide'!$D$2, "m"))</f>
        <v/>
      </c>
      <c r="V228" s="9" t="str">
        <f>IF(ISBLANK(M228), "", IF(ISBLANK(N229), "No", IF(AND(N229 &gt;= 'County Names to hide'!$C$2, N229 &lt;= 'County Names to hide'!$D$2), "Yes", "No")))</f>
        <v/>
      </c>
      <c r="W228" s="1"/>
      <c r="X228" s="9" t="str">
        <f>IF(Outcomes!C228="", "", DATEDIF(Outcomes!C228, 'County Names to hide'!$D$2, "m"))</f>
        <v/>
      </c>
      <c r="Y228" s="1"/>
      <c r="Z228" s="1"/>
      <c r="AA228" s="1"/>
      <c r="AB228" s="1"/>
      <c r="AC228" s="1"/>
      <c r="AD228" s="1"/>
      <c r="AE228" s="1"/>
      <c r="AF228" s="1"/>
      <c r="AG228" s="1"/>
      <c r="AH228" s="84"/>
      <c r="AI228" s="84"/>
      <c r="AJ228" s="1"/>
      <c r="AK228" s="1"/>
    </row>
    <row r="229" spans="1:37" x14ac:dyDescent="0.35">
      <c r="A229" s="1"/>
      <c r="B229" s="1"/>
      <c r="C229" s="1"/>
      <c r="D229" s="1"/>
      <c r="E229" s="1"/>
      <c r="F229" s="1"/>
      <c r="G229" s="1"/>
      <c r="H229" s="1"/>
      <c r="I229" s="1"/>
      <c r="J229" s="1"/>
      <c r="K229" s="1"/>
      <c r="L229" t="str">
        <f t="shared" si="3"/>
        <v>Yes</v>
      </c>
      <c r="M229" s="6"/>
      <c r="N229" s="6"/>
      <c r="O229" s="9" t="str">
        <f>IF(ISBLANK(M229), "", IF(ISBLANK(N229), "Yes", IF(N229 &lt; 'County Names to hide'!$C$2, "No", "Yes")))</f>
        <v/>
      </c>
      <c r="P229" s="6"/>
      <c r="Q229" s="6"/>
      <c r="R229" s="6"/>
      <c r="S229" s="6"/>
      <c r="T229" s="1"/>
      <c r="U229" s="48" t="str">
        <f>IF(Outcomes!M229="", "", DATEDIF(Outcomes!M229, 'County Names to hide'!$D$2, "m"))</f>
        <v/>
      </c>
      <c r="V229" s="9" t="str">
        <f>IF(ISBLANK(M229), "", IF(ISBLANK(N230), "No", IF(AND(N230 &gt;= 'County Names to hide'!$C$2, N230 &lt;= 'County Names to hide'!$D$2), "Yes", "No")))</f>
        <v/>
      </c>
      <c r="W229" s="1"/>
      <c r="X229" s="9" t="str">
        <f>IF(Outcomes!C229="", "", DATEDIF(Outcomes!C229, 'County Names to hide'!$D$2, "m"))</f>
        <v/>
      </c>
      <c r="Y229" s="1"/>
      <c r="Z229" s="1"/>
      <c r="AA229" s="1"/>
      <c r="AB229" s="1"/>
      <c r="AC229" s="1"/>
      <c r="AD229" s="1"/>
      <c r="AE229" s="1"/>
      <c r="AF229" s="1"/>
      <c r="AG229" s="1"/>
      <c r="AH229" s="84"/>
      <c r="AI229" s="84"/>
      <c r="AJ229" s="1"/>
      <c r="AK229" s="1"/>
    </row>
    <row r="230" spans="1:37" x14ac:dyDescent="0.35">
      <c r="A230" s="1"/>
      <c r="B230" s="1"/>
      <c r="C230" s="1"/>
      <c r="D230" s="1"/>
      <c r="E230" s="1"/>
      <c r="F230" s="1"/>
      <c r="G230" s="1"/>
      <c r="H230" s="1"/>
      <c r="I230" s="1"/>
      <c r="J230" s="1"/>
      <c r="K230" s="1"/>
      <c r="L230" t="str">
        <f t="shared" si="3"/>
        <v>Yes</v>
      </c>
      <c r="M230" s="6"/>
      <c r="N230" s="6"/>
      <c r="O230" s="9" t="str">
        <f>IF(ISBLANK(M230), "", IF(ISBLANK(N230), "Yes", IF(N230 &lt; 'County Names to hide'!$C$2, "No", "Yes")))</f>
        <v/>
      </c>
      <c r="P230" s="6"/>
      <c r="Q230" s="6"/>
      <c r="R230" s="6"/>
      <c r="S230" s="6"/>
      <c r="T230" s="1"/>
      <c r="U230" s="48" t="str">
        <f>IF(Outcomes!M230="", "", DATEDIF(Outcomes!M230, 'County Names to hide'!$D$2, "m"))</f>
        <v/>
      </c>
      <c r="V230" s="9" t="str">
        <f>IF(ISBLANK(M230), "", IF(ISBLANK(N231), "No", IF(AND(N231 &gt;= 'County Names to hide'!$C$2, N231 &lt;= 'County Names to hide'!$D$2), "Yes", "No")))</f>
        <v/>
      </c>
      <c r="W230" s="1"/>
      <c r="X230" s="9" t="str">
        <f>IF(Outcomes!C230="", "", DATEDIF(Outcomes!C230, 'County Names to hide'!$D$2, "m"))</f>
        <v/>
      </c>
      <c r="Y230" s="1"/>
      <c r="Z230" s="1"/>
      <c r="AA230" s="1"/>
      <c r="AB230" s="1"/>
      <c r="AC230" s="1"/>
      <c r="AD230" s="1"/>
      <c r="AE230" s="1"/>
      <c r="AF230" s="1"/>
      <c r="AG230" s="1"/>
      <c r="AH230" s="84"/>
      <c r="AI230" s="84"/>
      <c r="AJ230" s="1"/>
      <c r="AK230" s="1"/>
    </row>
    <row r="231" spans="1:37" x14ac:dyDescent="0.35">
      <c r="A231" s="1"/>
      <c r="B231" s="1"/>
      <c r="C231" s="1"/>
      <c r="D231" s="1"/>
      <c r="E231" s="1"/>
      <c r="F231" s="1"/>
      <c r="G231" s="1"/>
      <c r="H231" s="1"/>
      <c r="I231" s="1"/>
      <c r="J231" s="1"/>
      <c r="K231" s="1"/>
      <c r="L231" t="str">
        <f t="shared" si="3"/>
        <v>Yes</v>
      </c>
      <c r="M231" s="6"/>
      <c r="N231" s="6"/>
      <c r="O231" s="9" t="str">
        <f>IF(ISBLANK(M231), "", IF(ISBLANK(N231), "Yes", IF(N231 &lt; 'County Names to hide'!$C$2, "No", "Yes")))</f>
        <v/>
      </c>
      <c r="P231" s="6"/>
      <c r="Q231" s="6"/>
      <c r="R231" s="6"/>
      <c r="S231" s="6"/>
      <c r="T231" s="1"/>
      <c r="U231" s="48" t="str">
        <f>IF(Outcomes!M231="", "", DATEDIF(Outcomes!M231, 'County Names to hide'!$D$2, "m"))</f>
        <v/>
      </c>
      <c r="V231" s="9" t="str">
        <f>IF(ISBLANK(M231), "", IF(ISBLANK(N232), "No", IF(AND(N232 &gt;= 'County Names to hide'!$C$2, N232 &lt;= 'County Names to hide'!$D$2), "Yes", "No")))</f>
        <v/>
      </c>
      <c r="W231" s="1"/>
      <c r="X231" s="9" t="str">
        <f>IF(Outcomes!C231="", "", DATEDIF(Outcomes!C231, 'County Names to hide'!$D$2, "m"))</f>
        <v/>
      </c>
      <c r="Y231" s="1"/>
      <c r="Z231" s="1"/>
      <c r="AA231" s="1"/>
      <c r="AB231" s="1"/>
      <c r="AC231" s="1"/>
      <c r="AD231" s="1"/>
      <c r="AE231" s="1"/>
      <c r="AF231" s="1"/>
      <c r="AG231" s="1"/>
      <c r="AH231" s="84"/>
      <c r="AI231" s="84"/>
      <c r="AJ231" s="1"/>
      <c r="AK231" s="1"/>
    </row>
    <row r="232" spans="1:37" x14ac:dyDescent="0.35">
      <c r="A232" s="1"/>
      <c r="B232" s="1"/>
      <c r="C232" s="1"/>
      <c r="D232" s="1"/>
      <c r="E232" s="1"/>
      <c r="F232" s="1"/>
      <c r="G232" s="1"/>
      <c r="H232" s="1"/>
      <c r="I232" s="1"/>
      <c r="J232" s="1"/>
      <c r="K232" s="1"/>
      <c r="L232" t="str">
        <f t="shared" si="3"/>
        <v>Yes</v>
      </c>
      <c r="M232" s="6"/>
      <c r="N232" s="6"/>
      <c r="O232" s="9" t="str">
        <f>IF(ISBLANK(M232), "", IF(ISBLANK(N232), "Yes", IF(N232 &lt; 'County Names to hide'!$C$2, "No", "Yes")))</f>
        <v/>
      </c>
      <c r="P232" s="6"/>
      <c r="Q232" s="6"/>
      <c r="R232" s="6"/>
      <c r="S232" s="6"/>
      <c r="T232" s="1"/>
      <c r="U232" s="48" t="str">
        <f>IF(Outcomes!M232="", "", DATEDIF(Outcomes!M232, 'County Names to hide'!$D$2, "m"))</f>
        <v/>
      </c>
      <c r="V232" s="9" t="str">
        <f>IF(ISBLANK(M232), "", IF(ISBLANK(N233), "No", IF(AND(N233 &gt;= 'County Names to hide'!$C$2, N233 &lt;= 'County Names to hide'!$D$2), "Yes", "No")))</f>
        <v/>
      </c>
      <c r="W232" s="1"/>
      <c r="X232" s="9" t="str">
        <f>IF(Outcomes!C232="", "", DATEDIF(Outcomes!C232, 'County Names to hide'!$D$2, "m"))</f>
        <v/>
      </c>
      <c r="Y232" s="1"/>
      <c r="Z232" s="1"/>
      <c r="AA232" s="1"/>
      <c r="AB232" s="1"/>
      <c r="AC232" s="1"/>
      <c r="AD232" s="1"/>
      <c r="AE232" s="1"/>
      <c r="AF232" s="1"/>
      <c r="AG232" s="1"/>
      <c r="AH232" s="84"/>
      <c r="AI232" s="84"/>
      <c r="AJ232" s="1"/>
      <c r="AK232" s="1"/>
    </row>
    <row r="233" spans="1:37" x14ac:dyDescent="0.35">
      <c r="A233" s="1"/>
      <c r="B233" s="1"/>
      <c r="C233" s="1"/>
      <c r="D233" s="1"/>
      <c r="E233" s="1"/>
      <c r="F233" s="1"/>
      <c r="G233" s="1"/>
      <c r="H233" s="1"/>
      <c r="I233" s="1"/>
      <c r="J233" s="1"/>
      <c r="K233" s="1"/>
      <c r="L233" t="str">
        <f t="shared" si="3"/>
        <v>Yes</v>
      </c>
      <c r="M233" s="6"/>
      <c r="N233" s="6"/>
      <c r="O233" s="9" t="str">
        <f>IF(ISBLANK(M233), "", IF(ISBLANK(N233), "Yes", IF(N233 &lt; 'County Names to hide'!$C$2, "No", "Yes")))</f>
        <v/>
      </c>
      <c r="P233" s="6"/>
      <c r="Q233" s="6"/>
      <c r="R233" s="6"/>
      <c r="S233" s="6"/>
      <c r="T233" s="1"/>
      <c r="U233" s="48" t="str">
        <f>IF(Outcomes!M233="", "", DATEDIF(Outcomes!M233, 'County Names to hide'!$D$2, "m"))</f>
        <v/>
      </c>
      <c r="V233" s="9" t="str">
        <f>IF(ISBLANK(M233), "", IF(ISBLANK(N234), "No", IF(AND(N234 &gt;= 'County Names to hide'!$C$2, N234 &lt;= 'County Names to hide'!$D$2), "Yes", "No")))</f>
        <v/>
      </c>
      <c r="W233" s="1"/>
      <c r="X233" s="9" t="str">
        <f>IF(Outcomes!C233="", "", DATEDIF(Outcomes!C233, 'County Names to hide'!$D$2, "m"))</f>
        <v/>
      </c>
      <c r="Y233" s="1"/>
      <c r="Z233" s="1"/>
      <c r="AA233" s="1"/>
      <c r="AB233" s="1"/>
      <c r="AC233" s="1"/>
      <c r="AD233" s="1"/>
      <c r="AE233" s="1"/>
      <c r="AF233" s="1"/>
      <c r="AG233" s="1"/>
      <c r="AH233" s="84"/>
      <c r="AI233" s="84"/>
      <c r="AJ233" s="1"/>
      <c r="AK233" s="1"/>
    </row>
    <row r="234" spans="1:37" x14ac:dyDescent="0.35">
      <c r="A234" s="1"/>
      <c r="B234" s="1"/>
      <c r="C234" s="1"/>
      <c r="D234" s="1"/>
      <c r="E234" s="1"/>
      <c r="F234" s="1"/>
      <c r="G234" s="1"/>
      <c r="H234" s="1"/>
      <c r="I234" s="1"/>
      <c r="J234" s="1"/>
      <c r="K234" s="1"/>
      <c r="L234" t="str">
        <f t="shared" si="3"/>
        <v>Yes</v>
      </c>
      <c r="M234" s="6"/>
      <c r="N234" s="6"/>
      <c r="O234" s="9" t="str">
        <f>IF(ISBLANK(M234), "", IF(ISBLANK(N234), "Yes", IF(N234 &lt; 'County Names to hide'!$C$2, "No", "Yes")))</f>
        <v/>
      </c>
      <c r="P234" s="6"/>
      <c r="Q234" s="6"/>
      <c r="R234" s="6"/>
      <c r="S234" s="6"/>
      <c r="T234" s="1"/>
      <c r="U234" s="48" t="str">
        <f>IF(Outcomes!M234="", "", DATEDIF(Outcomes!M234, 'County Names to hide'!$D$2, "m"))</f>
        <v/>
      </c>
      <c r="V234" s="9" t="str">
        <f>IF(ISBLANK(M234), "", IF(ISBLANK(N235), "No", IF(AND(N235 &gt;= 'County Names to hide'!$C$2, N235 &lt;= 'County Names to hide'!$D$2), "Yes", "No")))</f>
        <v/>
      </c>
      <c r="W234" s="1"/>
      <c r="X234" s="9" t="str">
        <f>IF(Outcomes!C234="", "", DATEDIF(Outcomes!C234, 'County Names to hide'!$D$2, "m"))</f>
        <v/>
      </c>
      <c r="Y234" s="1"/>
      <c r="Z234" s="1"/>
      <c r="AA234" s="1"/>
      <c r="AB234" s="1"/>
      <c r="AC234" s="1"/>
      <c r="AD234" s="1"/>
      <c r="AE234" s="1"/>
      <c r="AF234" s="1"/>
      <c r="AG234" s="1"/>
      <c r="AH234" s="84"/>
      <c r="AI234" s="84"/>
      <c r="AJ234" s="1"/>
      <c r="AK234" s="1"/>
    </row>
    <row r="235" spans="1:37" x14ac:dyDescent="0.35">
      <c r="A235" s="1"/>
      <c r="B235" s="1"/>
      <c r="C235" s="1"/>
      <c r="D235" s="1"/>
      <c r="E235" s="1"/>
      <c r="F235" s="1"/>
      <c r="G235" s="1"/>
      <c r="H235" s="1"/>
      <c r="I235" s="1"/>
      <c r="J235" s="1"/>
      <c r="K235" s="1"/>
      <c r="L235" t="str">
        <f t="shared" si="3"/>
        <v>Yes</v>
      </c>
      <c r="M235" s="6"/>
      <c r="N235" s="6"/>
      <c r="O235" s="9" t="str">
        <f>IF(ISBLANK(M235), "", IF(ISBLANK(N235), "Yes", IF(N235 &lt; 'County Names to hide'!$C$2, "No", "Yes")))</f>
        <v/>
      </c>
      <c r="P235" s="6"/>
      <c r="Q235" s="6"/>
      <c r="R235" s="6"/>
      <c r="S235" s="6"/>
      <c r="T235" s="1"/>
      <c r="U235" s="48" t="str">
        <f>IF(Outcomes!M235="", "", DATEDIF(Outcomes!M235, 'County Names to hide'!$D$2, "m"))</f>
        <v/>
      </c>
      <c r="V235" s="9" t="str">
        <f>IF(ISBLANK(M235), "", IF(ISBLANK(N236), "No", IF(AND(N236 &gt;= 'County Names to hide'!$C$2, N236 &lt;= 'County Names to hide'!$D$2), "Yes", "No")))</f>
        <v/>
      </c>
      <c r="W235" s="1"/>
      <c r="X235" s="9" t="str">
        <f>IF(Outcomes!C235="", "", DATEDIF(Outcomes!C235, 'County Names to hide'!$D$2, "m"))</f>
        <v/>
      </c>
      <c r="Y235" s="1"/>
      <c r="Z235" s="1"/>
      <c r="AA235" s="1"/>
      <c r="AB235" s="1"/>
      <c r="AC235" s="1"/>
      <c r="AD235" s="1"/>
      <c r="AE235" s="1"/>
      <c r="AF235" s="1"/>
      <c r="AG235" s="1"/>
      <c r="AH235" s="84"/>
      <c r="AI235" s="84"/>
      <c r="AJ235" s="1"/>
      <c r="AK235" s="1"/>
    </row>
    <row r="236" spans="1:37" x14ac:dyDescent="0.35">
      <c r="A236" s="1"/>
      <c r="B236" s="1"/>
      <c r="C236" s="1"/>
      <c r="D236" s="1"/>
      <c r="E236" s="1"/>
      <c r="F236" s="1"/>
      <c r="G236" s="1"/>
      <c r="H236" s="1"/>
      <c r="I236" s="1"/>
      <c r="J236" s="1"/>
      <c r="K236" s="1"/>
      <c r="L236" t="str">
        <f t="shared" si="3"/>
        <v>Yes</v>
      </c>
      <c r="M236" s="6"/>
      <c r="N236" s="6"/>
      <c r="O236" s="9" t="str">
        <f>IF(ISBLANK(M236), "", IF(ISBLANK(N236), "Yes", IF(N236 &lt; 'County Names to hide'!$C$2, "No", "Yes")))</f>
        <v/>
      </c>
      <c r="P236" s="6"/>
      <c r="Q236" s="6"/>
      <c r="R236" s="6"/>
      <c r="S236" s="6"/>
      <c r="T236" s="1"/>
      <c r="U236" s="48" t="str">
        <f>IF(Outcomes!M236="", "", DATEDIF(Outcomes!M236, 'County Names to hide'!$D$2, "m"))</f>
        <v/>
      </c>
      <c r="V236" s="9" t="str">
        <f>IF(ISBLANK(M236), "", IF(ISBLANK(N237), "No", IF(AND(N237 &gt;= 'County Names to hide'!$C$2, N237 &lt;= 'County Names to hide'!$D$2), "Yes", "No")))</f>
        <v/>
      </c>
      <c r="W236" s="1"/>
      <c r="X236" s="9" t="str">
        <f>IF(Outcomes!C236="", "", DATEDIF(Outcomes!C236, 'County Names to hide'!$D$2, "m"))</f>
        <v/>
      </c>
      <c r="Y236" s="1"/>
      <c r="Z236" s="1"/>
      <c r="AA236" s="1"/>
      <c r="AB236" s="1"/>
      <c r="AC236" s="1"/>
      <c r="AD236" s="1"/>
      <c r="AE236" s="1"/>
      <c r="AF236" s="1"/>
      <c r="AG236" s="1"/>
      <c r="AH236" s="84"/>
      <c r="AI236" s="84"/>
      <c r="AJ236" s="1"/>
      <c r="AK236" s="1"/>
    </row>
    <row r="237" spans="1:37" x14ac:dyDescent="0.35">
      <c r="A237" s="1"/>
      <c r="B237" s="1"/>
      <c r="C237" s="1"/>
      <c r="D237" s="1"/>
      <c r="E237" s="1"/>
      <c r="F237" s="1"/>
      <c r="G237" s="1"/>
      <c r="H237" s="1"/>
      <c r="I237" s="1"/>
      <c r="J237" s="1"/>
      <c r="K237" s="1"/>
      <c r="L237" t="str">
        <f t="shared" si="3"/>
        <v>Yes</v>
      </c>
      <c r="M237" s="6"/>
      <c r="N237" s="6"/>
      <c r="O237" s="9" t="str">
        <f>IF(ISBLANK(M237), "", IF(ISBLANK(N237), "Yes", IF(N237 &lt; 'County Names to hide'!$C$2, "No", "Yes")))</f>
        <v/>
      </c>
      <c r="P237" s="6"/>
      <c r="Q237" s="6"/>
      <c r="R237" s="6"/>
      <c r="S237" s="6"/>
      <c r="T237" s="1"/>
      <c r="U237" s="48" t="str">
        <f>IF(Outcomes!M237="", "", DATEDIF(Outcomes!M237, 'County Names to hide'!$D$2, "m"))</f>
        <v/>
      </c>
      <c r="V237" s="9" t="str">
        <f>IF(ISBLANK(M237), "", IF(ISBLANK(N238), "No", IF(AND(N238 &gt;= 'County Names to hide'!$C$2, N238 &lt;= 'County Names to hide'!$D$2), "Yes", "No")))</f>
        <v/>
      </c>
      <c r="W237" s="1"/>
      <c r="X237" s="9" t="str">
        <f>IF(Outcomes!C237="", "", DATEDIF(Outcomes!C237, 'County Names to hide'!$D$2, "m"))</f>
        <v/>
      </c>
      <c r="Y237" s="1"/>
      <c r="Z237" s="1"/>
      <c r="AA237" s="1"/>
      <c r="AB237" s="1"/>
      <c r="AC237" s="1"/>
      <c r="AD237" s="1"/>
      <c r="AE237" s="1"/>
      <c r="AF237" s="1"/>
      <c r="AG237" s="1"/>
      <c r="AH237" s="84"/>
      <c r="AI237" s="84"/>
      <c r="AJ237" s="1"/>
      <c r="AK237" s="1"/>
    </row>
    <row r="238" spans="1:37" x14ac:dyDescent="0.35">
      <c r="A238" s="1"/>
      <c r="B238" s="1"/>
      <c r="C238" s="1"/>
      <c r="D238" s="1"/>
      <c r="E238" s="1"/>
      <c r="F238" s="1"/>
      <c r="G238" s="1"/>
      <c r="H238" s="1"/>
      <c r="I238" s="1"/>
      <c r="J238" s="1"/>
      <c r="K238" s="1"/>
      <c r="L238" t="str">
        <f t="shared" si="3"/>
        <v>Yes</v>
      </c>
      <c r="M238" s="6"/>
      <c r="N238" s="6"/>
      <c r="O238" s="9" t="str">
        <f>IF(ISBLANK(M238), "", IF(ISBLANK(N238), "Yes", IF(N238 &lt; 'County Names to hide'!$C$2, "No", "Yes")))</f>
        <v/>
      </c>
      <c r="P238" s="6"/>
      <c r="Q238" s="6"/>
      <c r="R238" s="6"/>
      <c r="S238" s="6"/>
      <c r="T238" s="1"/>
      <c r="U238" s="48" t="str">
        <f>IF(Outcomes!M238="", "", DATEDIF(Outcomes!M238, 'County Names to hide'!$D$2, "m"))</f>
        <v/>
      </c>
      <c r="V238" s="9" t="str">
        <f>IF(ISBLANK(M238), "", IF(ISBLANK(N239), "No", IF(AND(N239 &gt;= 'County Names to hide'!$C$2, N239 &lt;= 'County Names to hide'!$D$2), "Yes", "No")))</f>
        <v/>
      </c>
      <c r="W238" s="1"/>
      <c r="X238" s="9" t="str">
        <f>IF(Outcomes!C238="", "", DATEDIF(Outcomes!C238, 'County Names to hide'!$D$2, "m"))</f>
        <v/>
      </c>
      <c r="Y238" s="1"/>
      <c r="Z238" s="1"/>
      <c r="AA238" s="1"/>
      <c r="AB238" s="1"/>
      <c r="AC238" s="1"/>
      <c r="AD238" s="1"/>
      <c r="AE238" s="1"/>
      <c r="AF238" s="1"/>
      <c r="AG238" s="1"/>
      <c r="AH238" s="84"/>
      <c r="AI238" s="84"/>
      <c r="AJ238" s="1"/>
      <c r="AK238" s="1"/>
    </row>
    <row r="239" spans="1:37" x14ac:dyDescent="0.35">
      <c r="A239" s="1"/>
      <c r="B239" s="1"/>
      <c r="C239" s="1"/>
      <c r="D239" s="1"/>
      <c r="E239" s="1"/>
      <c r="F239" s="1"/>
      <c r="G239" s="1"/>
      <c r="H239" s="1"/>
      <c r="I239" s="1"/>
      <c r="J239" s="1"/>
      <c r="K239" s="1"/>
      <c r="L239" t="str">
        <f t="shared" si="3"/>
        <v>Yes</v>
      </c>
      <c r="M239" s="6"/>
      <c r="N239" s="6"/>
      <c r="O239" s="9" t="str">
        <f>IF(ISBLANK(M239), "", IF(ISBLANK(N239), "Yes", IF(N239 &lt; 'County Names to hide'!$C$2, "No", "Yes")))</f>
        <v/>
      </c>
      <c r="P239" s="6"/>
      <c r="Q239" s="6"/>
      <c r="R239" s="6"/>
      <c r="S239" s="6"/>
      <c r="T239" s="1"/>
      <c r="U239" s="48" t="str">
        <f>IF(Outcomes!M239="", "", DATEDIF(Outcomes!M239, 'County Names to hide'!$D$2, "m"))</f>
        <v/>
      </c>
      <c r="V239" s="9" t="str">
        <f>IF(ISBLANK(M239), "", IF(ISBLANK(N240), "No", IF(AND(N240 &gt;= 'County Names to hide'!$C$2, N240 &lt;= 'County Names to hide'!$D$2), "Yes", "No")))</f>
        <v/>
      </c>
      <c r="W239" s="1"/>
      <c r="X239" s="9" t="str">
        <f>IF(Outcomes!C239="", "", DATEDIF(Outcomes!C239, 'County Names to hide'!$D$2, "m"))</f>
        <v/>
      </c>
      <c r="Y239" s="1"/>
      <c r="Z239" s="1"/>
      <c r="AA239" s="1"/>
      <c r="AB239" s="1"/>
      <c r="AC239" s="1"/>
      <c r="AD239" s="1"/>
      <c r="AE239" s="1"/>
      <c r="AF239" s="1"/>
      <c r="AG239" s="1"/>
      <c r="AH239" s="84"/>
      <c r="AI239" s="84"/>
      <c r="AJ239" s="1"/>
      <c r="AK239" s="1"/>
    </row>
    <row r="240" spans="1:37" x14ac:dyDescent="0.35">
      <c r="A240" s="1"/>
      <c r="B240" s="1"/>
      <c r="C240" s="1"/>
      <c r="D240" s="1"/>
      <c r="E240" s="1"/>
      <c r="F240" s="1"/>
      <c r="G240" s="1"/>
      <c r="H240" s="1"/>
      <c r="I240" s="1"/>
      <c r="J240" s="1"/>
      <c r="K240" s="1"/>
      <c r="L240" t="str">
        <f t="shared" si="3"/>
        <v>Yes</v>
      </c>
      <c r="M240" s="6"/>
      <c r="N240" s="6"/>
      <c r="O240" s="9" t="str">
        <f>IF(ISBLANK(M240), "", IF(ISBLANK(N240), "Yes", IF(N240 &lt; 'County Names to hide'!$C$2, "No", "Yes")))</f>
        <v/>
      </c>
      <c r="P240" s="6"/>
      <c r="Q240" s="6"/>
      <c r="R240" s="6"/>
      <c r="S240" s="6"/>
      <c r="T240" s="1"/>
      <c r="U240" s="48" t="str">
        <f>IF(Outcomes!M240="", "", DATEDIF(Outcomes!M240, 'County Names to hide'!$D$2, "m"))</f>
        <v/>
      </c>
      <c r="V240" s="9" t="str">
        <f>IF(ISBLANK(M240), "", IF(ISBLANK(N241), "No", IF(AND(N241 &gt;= 'County Names to hide'!$C$2, N241 &lt;= 'County Names to hide'!$D$2), "Yes", "No")))</f>
        <v/>
      </c>
      <c r="W240" s="1"/>
      <c r="X240" s="9" t="str">
        <f>IF(Outcomes!C240="", "", DATEDIF(Outcomes!C240, 'County Names to hide'!$D$2, "m"))</f>
        <v/>
      </c>
      <c r="Y240" s="1"/>
      <c r="Z240" s="1"/>
      <c r="AA240" s="1"/>
      <c r="AB240" s="1"/>
      <c r="AC240" s="1"/>
      <c r="AD240" s="1"/>
      <c r="AE240" s="1"/>
      <c r="AF240" s="1"/>
      <c r="AG240" s="1"/>
      <c r="AH240" s="84"/>
      <c r="AI240" s="84"/>
      <c r="AJ240" s="1"/>
      <c r="AK240" s="1"/>
    </row>
    <row r="241" spans="1:37" x14ac:dyDescent="0.35">
      <c r="A241" s="1"/>
      <c r="B241" s="1"/>
      <c r="C241" s="1"/>
      <c r="D241" s="1"/>
      <c r="E241" s="1"/>
      <c r="F241" s="1"/>
      <c r="G241" s="1"/>
      <c r="H241" s="1"/>
      <c r="I241" s="1"/>
      <c r="J241" s="1"/>
      <c r="K241" s="1"/>
      <c r="L241" t="str">
        <f t="shared" si="3"/>
        <v>Yes</v>
      </c>
      <c r="M241" s="6"/>
      <c r="N241" s="6"/>
      <c r="O241" s="9" t="str">
        <f>IF(ISBLANK(M241), "", IF(ISBLANK(N241), "Yes", IF(N241 &lt; 'County Names to hide'!$C$2, "No", "Yes")))</f>
        <v/>
      </c>
      <c r="P241" s="6"/>
      <c r="Q241" s="6"/>
      <c r="R241" s="6"/>
      <c r="S241" s="6"/>
      <c r="T241" s="1"/>
      <c r="U241" s="48" t="str">
        <f>IF(Outcomes!M241="", "", DATEDIF(Outcomes!M241, 'County Names to hide'!$D$2, "m"))</f>
        <v/>
      </c>
      <c r="V241" s="9" t="str">
        <f>IF(ISBLANK(M241), "", IF(ISBLANK(N242), "No", IF(AND(N242 &gt;= 'County Names to hide'!$C$2, N242 &lt;= 'County Names to hide'!$D$2), "Yes", "No")))</f>
        <v/>
      </c>
      <c r="W241" s="1"/>
      <c r="X241" s="9" t="str">
        <f>IF(Outcomes!C241="", "", DATEDIF(Outcomes!C241, 'County Names to hide'!$D$2, "m"))</f>
        <v/>
      </c>
      <c r="Y241" s="1"/>
      <c r="Z241" s="1"/>
      <c r="AA241" s="1"/>
      <c r="AB241" s="1"/>
      <c r="AC241" s="1"/>
      <c r="AD241" s="1"/>
      <c r="AE241" s="1"/>
      <c r="AF241" s="1"/>
      <c r="AG241" s="1"/>
      <c r="AH241" s="84"/>
      <c r="AI241" s="84"/>
      <c r="AJ241" s="1"/>
      <c r="AK241" s="1"/>
    </row>
    <row r="242" spans="1:37" x14ac:dyDescent="0.35">
      <c r="A242" s="1"/>
      <c r="B242" s="1"/>
      <c r="C242" s="1"/>
      <c r="D242" s="1"/>
      <c r="E242" s="1"/>
      <c r="F242" s="1"/>
      <c r="G242" s="1"/>
      <c r="H242" s="1"/>
      <c r="I242" s="1"/>
      <c r="J242" s="1"/>
      <c r="K242" s="1"/>
      <c r="L242" t="str">
        <f t="shared" si="3"/>
        <v>Yes</v>
      </c>
      <c r="M242" s="6"/>
      <c r="N242" s="6"/>
      <c r="O242" s="9" t="str">
        <f>IF(ISBLANK(M242), "", IF(ISBLANK(N242), "Yes", IF(N242 &lt; 'County Names to hide'!$C$2, "No", "Yes")))</f>
        <v/>
      </c>
      <c r="P242" s="6"/>
      <c r="Q242" s="6"/>
      <c r="R242" s="6"/>
      <c r="S242" s="6"/>
      <c r="T242" s="1"/>
      <c r="U242" s="48" t="str">
        <f>IF(Outcomes!M242="", "", DATEDIF(Outcomes!M242, 'County Names to hide'!$D$2, "m"))</f>
        <v/>
      </c>
      <c r="V242" s="9" t="str">
        <f>IF(ISBLANK(M242), "", IF(ISBLANK(N243), "No", IF(AND(N243 &gt;= 'County Names to hide'!$C$2, N243 &lt;= 'County Names to hide'!$D$2), "Yes", "No")))</f>
        <v/>
      </c>
      <c r="W242" s="1"/>
      <c r="X242" s="9" t="str">
        <f>IF(Outcomes!C242="", "", DATEDIF(Outcomes!C242, 'County Names to hide'!$D$2, "m"))</f>
        <v/>
      </c>
      <c r="Y242" s="1"/>
      <c r="Z242" s="1"/>
      <c r="AA242" s="1"/>
      <c r="AB242" s="1"/>
      <c r="AC242" s="1"/>
      <c r="AD242" s="1"/>
      <c r="AE242" s="1"/>
      <c r="AF242" s="1"/>
      <c r="AG242" s="1"/>
      <c r="AH242" s="84"/>
      <c r="AI242" s="84"/>
      <c r="AJ242" s="1"/>
      <c r="AK242" s="1"/>
    </row>
    <row r="243" spans="1:37" x14ac:dyDescent="0.35">
      <c r="A243" s="1"/>
      <c r="B243" s="1"/>
      <c r="C243" s="1"/>
      <c r="D243" s="1"/>
      <c r="E243" s="1"/>
      <c r="F243" s="1"/>
      <c r="G243" s="1"/>
      <c r="H243" s="1"/>
      <c r="I243" s="1"/>
      <c r="J243" s="1"/>
      <c r="K243" s="1"/>
      <c r="L243" t="str">
        <f t="shared" si="3"/>
        <v>Yes</v>
      </c>
      <c r="M243" s="6"/>
      <c r="N243" s="6"/>
      <c r="O243" s="9" t="str">
        <f>IF(ISBLANK(M243), "", IF(ISBLANK(N243), "Yes", IF(N243 &lt; 'County Names to hide'!$C$2, "No", "Yes")))</f>
        <v/>
      </c>
      <c r="P243" s="6"/>
      <c r="Q243" s="6"/>
      <c r="R243" s="6"/>
      <c r="S243" s="6"/>
      <c r="T243" s="1"/>
      <c r="U243" s="48" t="str">
        <f>IF(Outcomes!M243="", "", DATEDIF(Outcomes!M243, 'County Names to hide'!$D$2, "m"))</f>
        <v/>
      </c>
      <c r="V243" s="9" t="str">
        <f>IF(ISBLANK(M243), "", IF(ISBLANK(N244), "No", IF(AND(N244 &gt;= 'County Names to hide'!$C$2, N244 &lt;= 'County Names to hide'!$D$2), "Yes", "No")))</f>
        <v/>
      </c>
      <c r="W243" s="1"/>
      <c r="X243" s="9" t="str">
        <f>IF(Outcomes!C243="", "", DATEDIF(Outcomes!C243, 'County Names to hide'!$D$2, "m"))</f>
        <v/>
      </c>
      <c r="Y243" s="1"/>
      <c r="Z243" s="1"/>
      <c r="AA243" s="1"/>
      <c r="AB243" s="1"/>
      <c r="AC243" s="1"/>
      <c r="AD243" s="1"/>
      <c r="AE243" s="1"/>
      <c r="AF243" s="1"/>
      <c r="AG243" s="1"/>
      <c r="AH243" s="84"/>
      <c r="AI243" s="84"/>
      <c r="AJ243" s="1"/>
      <c r="AK243" s="1"/>
    </row>
    <row r="244" spans="1:37" x14ac:dyDescent="0.35">
      <c r="A244" s="1"/>
      <c r="B244" s="1"/>
      <c r="C244" s="1"/>
      <c r="D244" s="1"/>
      <c r="E244" s="1"/>
      <c r="F244" s="1"/>
      <c r="G244" s="1"/>
      <c r="H244" s="1"/>
      <c r="I244" s="1"/>
      <c r="J244" s="1"/>
      <c r="K244" s="1"/>
      <c r="L244" t="str">
        <f t="shared" si="3"/>
        <v>Yes</v>
      </c>
      <c r="M244" s="6"/>
      <c r="N244" s="6"/>
      <c r="O244" s="9" t="str">
        <f>IF(ISBLANK(M244), "", IF(ISBLANK(N244), "Yes", IF(N244 &lt; 'County Names to hide'!$C$2, "No", "Yes")))</f>
        <v/>
      </c>
      <c r="P244" s="6"/>
      <c r="Q244" s="6"/>
      <c r="R244" s="6"/>
      <c r="S244" s="6"/>
      <c r="T244" s="1"/>
      <c r="U244" s="48" t="str">
        <f>IF(Outcomes!M244="", "", DATEDIF(Outcomes!M244, 'County Names to hide'!$D$2, "m"))</f>
        <v/>
      </c>
      <c r="V244" s="9" t="str">
        <f>IF(ISBLANK(M244), "", IF(ISBLANK(N245), "No", IF(AND(N245 &gt;= 'County Names to hide'!$C$2, N245 &lt;= 'County Names to hide'!$D$2), "Yes", "No")))</f>
        <v/>
      </c>
      <c r="W244" s="1"/>
      <c r="X244" s="9" t="str">
        <f>IF(Outcomes!C244="", "", DATEDIF(Outcomes!C244, 'County Names to hide'!$D$2, "m"))</f>
        <v/>
      </c>
      <c r="Y244" s="1"/>
      <c r="Z244" s="1"/>
      <c r="AA244" s="1"/>
      <c r="AB244" s="1"/>
      <c r="AC244" s="1"/>
      <c r="AD244" s="1"/>
      <c r="AE244" s="1"/>
      <c r="AF244" s="1"/>
      <c r="AG244" s="1"/>
      <c r="AH244" s="84"/>
      <c r="AI244" s="84"/>
      <c r="AJ244" s="1"/>
      <c r="AK244" s="1"/>
    </row>
    <row r="245" spans="1:37" x14ac:dyDescent="0.35">
      <c r="A245" s="1"/>
      <c r="B245" s="1"/>
      <c r="C245" s="1"/>
      <c r="D245" s="1"/>
      <c r="E245" s="1"/>
      <c r="F245" s="1"/>
      <c r="G245" s="1"/>
      <c r="H245" s="1"/>
      <c r="I245" s="1"/>
      <c r="J245" s="1"/>
      <c r="K245" s="1"/>
      <c r="L245" t="str">
        <f t="shared" si="3"/>
        <v>Yes</v>
      </c>
      <c r="M245" s="6"/>
      <c r="N245" s="6"/>
      <c r="O245" s="9" t="str">
        <f>IF(ISBLANK(M245), "", IF(ISBLANK(N245), "Yes", IF(N245 &lt; 'County Names to hide'!$C$2, "No", "Yes")))</f>
        <v/>
      </c>
      <c r="P245" s="6"/>
      <c r="Q245" s="6"/>
      <c r="R245" s="6"/>
      <c r="S245" s="6"/>
      <c r="T245" s="1"/>
      <c r="U245" s="48" t="str">
        <f>IF(Outcomes!M245="", "", DATEDIF(Outcomes!M245, 'County Names to hide'!$D$2, "m"))</f>
        <v/>
      </c>
      <c r="V245" s="9" t="str">
        <f>IF(ISBLANK(M245), "", IF(ISBLANK(N246), "No", IF(AND(N246 &gt;= 'County Names to hide'!$C$2, N246 &lt;= 'County Names to hide'!$D$2), "Yes", "No")))</f>
        <v/>
      </c>
      <c r="W245" s="1"/>
      <c r="X245" s="9" t="str">
        <f>IF(Outcomes!C245="", "", DATEDIF(Outcomes!C245, 'County Names to hide'!$D$2, "m"))</f>
        <v/>
      </c>
      <c r="Y245" s="1"/>
      <c r="Z245" s="1"/>
      <c r="AA245" s="1"/>
      <c r="AB245" s="1"/>
      <c r="AC245" s="1"/>
      <c r="AD245" s="1"/>
      <c r="AE245" s="1"/>
      <c r="AF245" s="1"/>
      <c r="AG245" s="1"/>
      <c r="AH245" s="84"/>
      <c r="AI245" s="84"/>
      <c r="AJ245" s="1"/>
      <c r="AK245" s="1"/>
    </row>
    <row r="246" spans="1:37" x14ac:dyDescent="0.35">
      <c r="A246" s="1"/>
      <c r="B246" s="1"/>
      <c r="C246" s="1"/>
      <c r="D246" s="1"/>
      <c r="E246" s="1"/>
      <c r="F246" s="1"/>
      <c r="G246" s="1"/>
      <c r="H246" s="1"/>
      <c r="I246" s="1"/>
      <c r="J246" s="1"/>
      <c r="K246" s="1"/>
      <c r="L246" t="str">
        <f t="shared" si="3"/>
        <v>Yes</v>
      </c>
      <c r="M246" s="6"/>
      <c r="N246" s="6"/>
      <c r="O246" s="9" t="str">
        <f>IF(ISBLANK(M246), "", IF(ISBLANK(N246), "Yes", IF(N246 &lt; 'County Names to hide'!$C$2, "No", "Yes")))</f>
        <v/>
      </c>
      <c r="P246" s="6"/>
      <c r="Q246" s="6"/>
      <c r="R246" s="6"/>
      <c r="S246" s="6"/>
      <c r="T246" s="1"/>
      <c r="U246" s="48" t="str">
        <f>IF(Outcomes!M246="", "", DATEDIF(Outcomes!M246, 'County Names to hide'!$D$2, "m"))</f>
        <v/>
      </c>
      <c r="V246" s="9" t="str">
        <f>IF(ISBLANK(M246), "", IF(ISBLANK(N247), "No", IF(AND(N247 &gt;= 'County Names to hide'!$C$2, N247 &lt;= 'County Names to hide'!$D$2), "Yes", "No")))</f>
        <v/>
      </c>
      <c r="W246" s="1"/>
      <c r="X246" s="9" t="str">
        <f>IF(Outcomes!C246="", "", DATEDIF(Outcomes!C246, 'County Names to hide'!$D$2, "m"))</f>
        <v/>
      </c>
      <c r="Y246" s="1"/>
      <c r="Z246" s="1"/>
      <c r="AA246" s="1"/>
      <c r="AB246" s="1"/>
      <c r="AC246" s="1"/>
      <c r="AD246" s="1"/>
      <c r="AE246" s="1"/>
      <c r="AF246" s="1"/>
      <c r="AG246" s="1"/>
      <c r="AH246" s="84"/>
      <c r="AI246" s="84"/>
      <c r="AJ246" s="1"/>
      <c r="AK246" s="1"/>
    </row>
    <row r="247" spans="1:37" x14ac:dyDescent="0.35">
      <c r="A247" s="1"/>
      <c r="B247" s="1"/>
      <c r="C247" s="1"/>
      <c r="D247" s="1"/>
      <c r="E247" s="1"/>
      <c r="F247" s="1"/>
      <c r="G247" s="1"/>
      <c r="H247" s="1"/>
      <c r="I247" s="1"/>
      <c r="J247" s="1"/>
      <c r="K247" s="1"/>
      <c r="L247" t="str">
        <f t="shared" si="3"/>
        <v>Yes</v>
      </c>
      <c r="M247" s="6"/>
      <c r="N247" s="6"/>
      <c r="O247" s="9" t="str">
        <f>IF(ISBLANK(M247), "", IF(ISBLANK(N247), "Yes", IF(N247 &lt; 'County Names to hide'!$C$2, "No", "Yes")))</f>
        <v/>
      </c>
      <c r="P247" s="6"/>
      <c r="Q247" s="6"/>
      <c r="R247" s="6"/>
      <c r="S247" s="6"/>
      <c r="T247" s="1"/>
      <c r="U247" s="48" t="str">
        <f>IF(Outcomes!M247="", "", DATEDIF(Outcomes!M247, 'County Names to hide'!$D$2, "m"))</f>
        <v/>
      </c>
      <c r="V247" s="9" t="str">
        <f>IF(ISBLANK(M247), "", IF(ISBLANK(N248), "No", IF(AND(N248 &gt;= 'County Names to hide'!$C$2, N248 &lt;= 'County Names to hide'!$D$2), "Yes", "No")))</f>
        <v/>
      </c>
      <c r="W247" s="1"/>
      <c r="X247" s="9" t="str">
        <f>IF(Outcomes!C247="", "", DATEDIF(Outcomes!C247, 'County Names to hide'!$D$2, "m"))</f>
        <v/>
      </c>
      <c r="Y247" s="1"/>
      <c r="Z247" s="1"/>
      <c r="AA247" s="1"/>
      <c r="AB247" s="1"/>
      <c r="AC247" s="1"/>
      <c r="AD247" s="1"/>
      <c r="AE247" s="1"/>
      <c r="AF247" s="1"/>
      <c r="AG247" s="1"/>
      <c r="AH247" s="84"/>
      <c r="AI247" s="84"/>
      <c r="AJ247" s="1"/>
      <c r="AK247" s="1"/>
    </row>
    <row r="248" spans="1:37" x14ac:dyDescent="0.35">
      <c r="A248" s="1"/>
      <c r="B248" s="1"/>
      <c r="C248" s="1"/>
      <c r="D248" s="1"/>
      <c r="E248" s="1"/>
      <c r="F248" s="1"/>
      <c r="G248" s="1"/>
      <c r="H248" s="1"/>
      <c r="I248" s="1"/>
      <c r="J248" s="1"/>
      <c r="K248" s="1"/>
      <c r="L248" t="str">
        <f t="shared" si="3"/>
        <v>Yes</v>
      </c>
      <c r="M248" s="6"/>
      <c r="N248" s="6"/>
      <c r="O248" s="9" t="str">
        <f>IF(ISBLANK(M248), "", IF(ISBLANK(N248), "Yes", IF(N248 &lt; 'County Names to hide'!$C$2, "No", "Yes")))</f>
        <v/>
      </c>
      <c r="P248" s="6"/>
      <c r="Q248" s="6"/>
      <c r="R248" s="6"/>
      <c r="S248" s="6"/>
      <c r="T248" s="1"/>
      <c r="U248" s="48" t="str">
        <f>IF(Outcomes!M248="", "", DATEDIF(Outcomes!M248, 'County Names to hide'!$D$2, "m"))</f>
        <v/>
      </c>
      <c r="V248" s="9" t="str">
        <f>IF(ISBLANK(M248), "", IF(ISBLANK(N249), "No", IF(AND(N249 &gt;= 'County Names to hide'!$C$2, N249 &lt;= 'County Names to hide'!$D$2), "Yes", "No")))</f>
        <v/>
      </c>
      <c r="W248" s="1"/>
      <c r="X248" s="9" t="str">
        <f>IF(Outcomes!C248="", "", DATEDIF(Outcomes!C248, 'County Names to hide'!$D$2, "m"))</f>
        <v/>
      </c>
      <c r="Y248" s="1"/>
      <c r="Z248" s="1"/>
      <c r="AA248" s="1"/>
      <c r="AB248" s="1"/>
      <c r="AC248" s="1"/>
      <c r="AD248" s="1"/>
      <c r="AE248" s="1"/>
      <c r="AF248" s="1"/>
      <c r="AG248" s="1"/>
      <c r="AH248" s="84"/>
      <c r="AI248" s="84"/>
      <c r="AJ248" s="1"/>
      <c r="AK248" s="1"/>
    </row>
    <row r="249" spans="1:37" x14ac:dyDescent="0.35">
      <c r="A249" s="1"/>
      <c r="B249" s="1"/>
      <c r="C249" s="1"/>
      <c r="D249" s="1"/>
      <c r="E249" s="1"/>
      <c r="F249" s="1"/>
      <c r="G249" s="1"/>
      <c r="H249" s="1"/>
      <c r="I249" s="1"/>
      <c r="J249" s="1"/>
      <c r="K249" s="1"/>
      <c r="L249" t="str">
        <f t="shared" si="3"/>
        <v>Yes</v>
      </c>
      <c r="M249" s="6"/>
      <c r="N249" s="6"/>
      <c r="O249" s="9" t="str">
        <f>IF(ISBLANK(M249), "", IF(ISBLANK(N249), "Yes", IF(N249 &lt; 'County Names to hide'!$C$2, "No", "Yes")))</f>
        <v/>
      </c>
      <c r="P249" s="6"/>
      <c r="Q249" s="6"/>
      <c r="R249" s="6"/>
      <c r="S249" s="6"/>
      <c r="T249" s="1"/>
      <c r="U249" s="48" t="str">
        <f>IF(Outcomes!M249="", "", DATEDIF(Outcomes!M249, 'County Names to hide'!$D$2, "m"))</f>
        <v/>
      </c>
      <c r="V249" s="9" t="str">
        <f>IF(ISBLANK(M249), "", IF(ISBLANK(N250), "No", IF(AND(N250 &gt;= 'County Names to hide'!$C$2, N250 &lt;= 'County Names to hide'!$D$2), "Yes", "No")))</f>
        <v/>
      </c>
      <c r="W249" s="1"/>
      <c r="X249" s="9" t="str">
        <f>IF(Outcomes!C249="", "", DATEDIF(Outcomes!C249, 'County Names to hide'!$D$2, "m"))</f>
        <v/>
      </c>
      <c r="Y249" s="1"/>
      <c r="Z249" s="1"/>
      <c r="AA249" s="1"/>
      <c r="AB249" s="1"/>
      <c r="AC249" s="1"/>
      <c r="AD249" s="1"/>
      <c r="AE249" s="1"/>
      <c r="AF249" s="1"/>
      <c r="AG249" s="1"/>
      <c r="AH249" s="84"/>
      <c r="AI249" s="84"/>
      <c r="AJ249" s="1"/>
      <c r="AK249" s="1"/>
    </row>
    <row r="250" spans="1:37" x14ac:dyDescent="0.35">
      <c r="A250" s="1"/>
      <c r="B250" s="1"/>
      <c r="C250" s="1"/>
      <c r="D250" s="1"/>
      <c r="E250" s="1"/>
      <c r="F250" s="1"/>
      <c r="G250" s="1"/>
      <c r="H250" s="1"/>
      <c r="I250" s="1"/>
      <c r="J250" s="1"/>
      <c r="K250" s="1"/>
      <c r="L250" t="str">
        <f t="shared" si="3"/>
        <v>Yes</v>
      </c>
      <c r="M250" s="6"/>
      <c r="N250" s="6"/>
      <c r="O250" s="9" t="str">
        <f>IF(ISBLANK(M250), "", IF(ISBLANK(N250), "Yes", IF(N250 &lt; 'County Names to hide'!$C$2, "No", "Yes")))</f>
        <v/>
      </c>
      <c r="P250" s="6"/>
      <c r="Q250" s="6"/>
      <c r="R250" s="6"/>
      <c r="S250" s="6"/>
      <c r="T250" s="1"/>
      <c r="U250" s="48" t="str">
        <f>IF(Outcomes!M250="", "", DATEDIF(Outcomes!M250, 'County Names to hide'!$D$2, "m"))</f>
        <v/>
      </c>
      <c r="V250" s="9" t="str">
        <f>IF(ISBLANK(M250), "", IF(ISBLANK(N251), "No", IF(AND(N251 &gt;= 'County Names to hide'!$C$2, N251 &lt;= 'County Names to hide'!$D$2), "Yes", "No")))</f>
        <v/>
      </c>
      <c r="W250" s="1"/>
      <c r="X250" s="9" t="str">
        <f>IF(Outcomes!C250="", "", DATEDIF(Outcomes!C250, 'County Names to hide'!$D$2, "m"))</f>
        <v/>
      </c>
      <c r="Y250" s="1"/>
      <c r="Z250" s="1"/>
      <c r="AA250" s="1"/>
      <c r="AB250" s="1"/>
      <c r="AC250" s="1"/>
      <c r="AD250" s="1"/>
      <c r="AE250" s="1"/>
      <c r="AF250" s="1"/>
      <c r="AG250" s="1"/>
      <c r="AH250" s="84"/>
      <c r="AI250" s="84"/>
      <c r="AJ250" s="1"/>
      <c r="AK250" s="1"/>
    </row>
    <row r="251" spans="1:37" x14ac:dyDescent="0.35">
      <c r="A251" s="1"/>
      <c r="B251" s="1"/>
      <c r="C251" s="1"/>
      <c r="D251" s="1"/>
      <c r="E251" s="1"/>
      <c r="F251" s="1"/>
      <c r="G251" s="1"/>
      <c r="H251" s="1"/>
      <c r="I251" s="1"/>
      <c r="J251" s="1"/>
      <c r="K251" s="1"/>
      <c r="L251" t="str">
        <f t="shared" si="3"/>
        <v>Yes</v>
      </c>
      <c r="M251" s="6"/>
      <c r="N251" s="6"/>
      <c r="O251" s="9" t="str">
        <f>IF(ISBLANK(M251), "", IF(ISBLANK(N251), "Yes", IF(N251 &lt; 'County Names to hide'!$C$2, "No", "Yes")))</f>
        <v/>
      </c>
      <c r="P251" s="6"/>
      <c r="Q251" s="6"/>
      <c r="R251" s="6"/>
      <c r="S251" s="6"/>
      <c r="T251" s="1"/>
      <c r="U251" s="48" t="str">
        <f>IF(Outcomes!M251="", "", DATEDIF(Outcomes!M251, 'County Names to hide'!$D$2, "m"))</f>
        <v/>
      </c>
      <c r="V251" s="9" t="str">
        <f>IF(ISBLANK(M251), "", IF(ISBLANK(N252), "No", IF(AND(N252 &gt;= 'County Names to hide'!$C$2, N252 &lt;= 'County Names to hide'!$D$2), "Yes", "No")))</f>
        <v/>
      </c>
      <c r="W251" s="1"/>
      <c r="X251" s="9" t="str">
        <f>IF(Outcomes!C251="", "", DATEDIF(Outcomes!C251, 'County Names to hide'!$D$2, "m"))</f>
        <v/>
      </c>
      <c r="Y251" s="1"/>
      <c r="Z251" s="1"/>
      <c r="AA251" s="1"/>
      <c r="AB251" s="1"/>
      <c r="AC251" s="1"/>
      <c r="AD251" s="1"/>
      <c r="AE251" s="1"/>
      <c r="AF251" s="1"/>
      <c r="AG251" s="1"/>
      <c r="AH251" s="84"/>
      <c r="AI251" s="84"/>
      <c r="AJ251" s="1"/>
      <c r="AK251" s="1"/>
    </row>
    <row r="252" spans="1:37" x14ac:dyDescent="0.35">
      <c r="A252" s="1"/>
      <c r="B252" s="1"/>
      <c r="C252" s="1"/>
      <c r="D252" s="1"/>
      <c r="E252" s="1"/>
      <c r="F252" s="1"/>
      <c r="G252" s="1"/>
      <c r="H252" s="1"/>
      <c r="I252" s="1"/>
      <c r="J252" s="1"/>
      <c r="K252" s="1"/>
      <c r="L252" t="str">
        <f t="shared" si="3"/>
        <v>Yes</v>
      </c>
      <c r="M252" s="6"/>
      <c r="N252" s="6"/>
      <c r="O252" s="9" t="str">
        <f>IF(ISBLANK(M252), "", IF(ISBLANK(N252), "Yes", IF(N252 &lt; 'County Names to hide'!$C$2, "No", "Yes")))</f>
        <v/>
      </c>
      <c r="P252" s="6"/>
      <c r="Q252" s="6"/>
      <c r="R252" s="6"/>
      <c r="S252" s="6"/>
      <c r="T252" s="1"/>
      <c r="U252" s="48" t="str">
        <f>IF(Outcomes!M252="", "", DATEDIF(Outcomes!M252, 'County Names to hide'!$D$2, "m"))</f>
        <v/>
      </c>
      <c r="V252" s="9" t="str">
        <f>IF(ISBLANK(M252), "", IF(ISBLANK(N253), "No", IF(AND(N253 &gt;= 'County Names to hide'!$C$2, N253 &lt;= 'County Names to hide'!$D$2), "Yes", "No")))</f>
        <v/>
      </c>
      <c r="W252" s="1"/>
      <c r="X252" s="9" t="str">
        <f>IF(Outcomes!C252="", "", DATEDIF(Outcomes!C252, 'County Names to hide'!$D$2, "m"))</f>
        <v/>
      </c>
      <c r="Y252" s="1"/>
      <c r="Z252" s="1"/>
      <c r="AA252" s="1"/>
      <c r="AB252" s="1"/>
      <c r="AC252" s="1"/>
      <c r="AD252" s="1"/>
      <c r="AE252" s="1"/>
      <c r="AF252" s="1"/>
      <c r="AG252" s="1"/>
      <c r="AH252" s="84"/>
      <c r="AI252" s="84"/>
      <c r="AJ252" s="1"/>
      <c r="AK252" s="1"/>
    </row>
    <row r="253" spans="1:37" x14ac:dyDescent="0.35">
      <c r="A253" s="1"/>
      <c r="B253" s="1"/>
      <c r="C253" s="1"/>
      <c r="D253" s="1"/>
      <c r="E253" s="1"/>
      <c r="F253" s="1"/>
      <c r="G253" s="1"/>
      <c r="H253" s="1"/>
      <c r="I253" s="1"/>
      <c r="J253" s="1"/>
      <c r="K253" s="1"/>
      <c r="L253" t="str">
        <f t="shared" si="3"/>
        <v>Yes</v>
      </c>
      <c r="M253" s="6"/>
      <c r="N253" s="6"/>
      <c r="O253" s="9" t="str">
        <f>IF(ISBLANK(M253), "", IF(ISBLANK(N253), "Yes", IF(N253 &lt; 'County Names to hide'!$C$2, "No", "Yes")))</f>
        <v/>
      </c>
      <c r="P253" s="6"/>
      <c r="Q253" s="6"/>
      <c r="R253" s="6"/>
      <c r="S253" s="6"/>
      <c r="T253" s="1"/>
      <c r="U253" s="48" t="str">
        <f>IF(Outcomes!M253="", "", DATEDIF(Outcomes!M253, 'County Names to hide'!$D$2, "m"))</f>
        <v/>
      </c>
      <c r="V253" s="9" t="str">
        <f>IF(ISBLANK(M253), "", IF(ISBLANK(N254), "No", IF(AND(N254 &gt;= 'County Names to hide'!$C$2, N254 &lt;= 'County Names to hide'!$D$2), "Yes", "No")))</f>
        <v/>
      </c>
      <c r="W253" s="1"/>
      <c r="X253" s="9" t="str">
        <f>IF(Outcomes!C253="", "", DATEDIF(Outcomes!C253, 'County Names to hide'!$D$2, "m"))</f>
        <v/>
      </c>
      <c r="Y253" s="1"/>
      <c r="Z253" s="1"/>
      <c r="AA253" s="1"/>
      <c r="AB253" s="1"/>
      <c r="AC253" s="1"/>
      <c r="AD253" s="1"/>
      <c r="AE253" s="1"/>
      <c r="AF253" s="1"/>
      <c r="AG253" s="1"/>
      <c r="AH253" s="84"/>
      <c r="AI253" s="84"/>
      <c r="AJ253" s="1"/>
      <c r="AK253" s="1"/>
    </row>
    <row r="254" spans="1:37" x14ac:dyDescent="0.35">
      <c r="A254" s="1"/>
      <c r="B254" s="1"/>
      <c r="C254" s="1"/>
      <c r="D254" s="1"/>
      <c r="E254" s="1"/>
      <c r="F254" s="1"/>
      <c r="G254" s="1"/>
      <c r="H254" s="1"/>
      <c r="I254" s="1"/>
      <c r="J254" s="1"/>
      <c r="K254" s="1"/>
      <c r="L254" t="str">
        <f t="shared" si="3"/>
        <v>Yes</v>
      </c>
      <c r="M254" s="6"/>
      <c r="N254" s="6"/>
      <c r="O254" s="9" t="str">
        <f>IF(ISBLANK(M254), "", IF(ISBLANK(N254), "Yes", IF(N254 &lt; 'County Names to hide'!$C$2, "No", "Yes")))</f>
        <v/>
      </c>
      <c r="P254" s="6"/>
      <c r="Q254" s="6"/>
      <c r="R254" s="6"/>
      <c r="S254" s="6"/>
      <c r="T254" s="1"/>
      <c r="U254" s="48" t="str">
        <f>IF(Outcomes!M254="", "", DATEDIF(Outcomes!M254, 'County Names to hide'!$D$2, "m"))</f>
        <v/>
      </c>
      <c r="V254" s="9" t="str">
        <f>IF(ISBLANK(M254), "", IF(ISBLANK(N255), "No", IF(AND(N255 &gt;= 'County Names to hide'!$C$2, N255 &lt;= 'County Names to hide'!$D$2), "Yes", "No")))</f>
        <v/>
      </c>
      <c r="W254" s="1"/>
      <c r="X254" s="9" t="str">
        <f>IF(Outcomes!C254="", "", DATEDIF(Outcomes!C254, 'County Names to hide'!$D$2, "m"))</f>
        <v/>
      </c>
      <c r="Y254" s="1"/>
      <c r="Z254" s="1"/>
      <c r="AA254" s="1"/>
      <c r="AB254" s="1"/>
      <c r="AC254" s="1"/>
      <c r="AD254" s="1"/>
      <c r="AE254" s="1"/>
      <c r="AF254" s="1"/>
      <c r="AG254" s="1"/>
      <c r="AH254" s="84"/>
      <c r="AI254" s="84"/>
      <c r="AJ254" s="1"/>
      <c r="AK254" s="1"/>
    </row>
    <row r="255" spans="1:37" x14ac:dyDescent="0.35">
      <c r="A255" s="1"/>
      <c r="B255" s="1"/>
      <c r="C255" s="1"/>
      <c r="D255" s="1"/>
      <c r="E255" s="1"/>
      <c r="F255" s="1"/>
      <c r="G255" s="1"/>
      <c r="H255" s="1"/>
      <c r="I255" s="1"/>
      <c r="J255" s="1"/>
      <c r="K255" s="1"/>
      <c r="L255" t="str">
        <f t="shared" si="3"/>
        <v>Yes</v>
      </c>
      <c r="M255" s="6"/>
      <c r="N255" s="6"/>
      <c r="O255" s="9" t="str">
        <f>IF(ISBLANK(M255), "", IF(ISBLANK(N255), "Yes", IF(N255 &lt; 'County Names to hide'!$C$2, "No", "Yes")))</f>
        <v/>
      </c>
      <c r="P255" s="6"/>
      <c r="Q255" s="6"/>
      <c r="R255" s="6"/>
      <c r="S255" s="6"/>
      <c r="T255" s="1"/>
      <c r="U255" s="48" t="str">
        <f>IF(Outcomes!M255="", "", DATEDIF(Outcomes!M255, 'County Names to hide'!$D$2, "m"))</f>
        <v/>
      </c>
      <c r="V255" s="9" t="str">
        <f>IF(ISBLANK(M255), "", IF(ISBLANK(N256), "No", IF(AND(N256 &gt;= 'County Names to hide'!$C$2, N256 &lt;= 'County Names to hide'!$D$2), "Yes", "No")))</f>
        <v/>
      </c>
      <c r="W255" s="1"/>
      <c r="X255" s="9" t="str">
        <f>IF(Outcomes!C255="", "", DATEDIF(Outcomes!C255, 'County Names to hide'!$D$2, "m"))</f>
        <v/>
      </c>
      <c r="Y255" s="1"/>
      <c r="Z255" s="1"/>
      <c r="AA255" s="1"/>
      <c r="AB255" s="1"/>
      <c r="AC255" s="1"/>
      <c r="AD255" s="1"/>
      <c r="AE255" s="1"/>
      <c r="AF255" s="1"/>
      <c r="AG255" s="1"/>
      <c r="AH255" s="84"/>
      <c r="AI255" s="84"/>
      <c r="AJ255" s="1"/>
      <c r="AK255" s="1"/>
    </row>
    <row r="256" spans="1:37" x14ac:dyDescent="0.35">
      <c r="A256" s="1"/>
      <c r="B256" s="1"/>
      <c r="C256" s="1"/>
      <c r="D256" s="1"/>
      <c r="E256" s="1"/>
      <c r="F256" s="1"/>
      <c r="G256" s="1"/>
      <c r="H256" s="1"/>
      <c r="I256" s="1"/>
      <c r="J256" s="1"/>
      <c r="K256" s="1"/>
      <c r="L256" t="str">
        <f t="shared" si="3"/>
        <v>Yes</v>
      </c>
      <c r="M256" s="6"/>
      <c r="N256" s="6"/>
      <c r="O256" s="9" t="str">
        <f>IF(ISBLANK(M256), "", IF(ISBLANK(N256), "Yes", IF(N256 &lt; 'County Names to hide'!$C$2, "No", "Yes")))</f>
        <v/>
      </c>
      <c r="P256" s="6"/>
      <c r="Q256" s="6"/>
      <c r="R256" s="6"/>
      <c r="S256" s="6"/>
      <c r="T256" s="1"/>
      <c r="U256" s="48" t="str">
        <f>IF(Outcomes!M256="", "", DATEDIF(Outcomes!M256, 'County Names to hide'!$D$2, "m"))</f>
        <v/>
      </c>
      <c r="V256" s="9" t="str">
        <f>IF(ISBLANK(M256), "", IF(ISBLANK(N257), "No", IF(AND(N257 &gt;= 'County Names to hide'!$C$2, N257 &lt;= 'County Names to hide'!$D$2), "Yes", "No")))</f>
        <v/>
      </c>
      <c r="W256" s="1"/>
      <c r="X256" s="9" t="str">
        <f>IF(Outcomes!C256="", "", DATEDIF(Outcomes!C256, 'County Names to hide'!$D$2, "m"))</f>
        <v/>
      </c>
      <c r="Y256" s="1"/>
      <c r="Z256" s="1"/>
      <c r="AA256" s="1"/>
      <c r="AB256" s="1"/>
      <c r="AC256" s="1"/>
      <c r="AD256" s="1"/>
      <c r="AE256" s="1"/>
      <c r="AF256" s="1"/>
      <c r="AG256" s="1"/>
      <c r="AH256" s="84"/>
      <c r="AI256" s="84"/>
      <c r="AJ256" s="1"/>
      <c r="AK256" s="1"/>
    </row>
    <row r="257" spans="1:37" x14ac:dyDescent="0.35">
      <c r="A257" s="1"/>
      <c r="B257" s="1"/>
      <c r="C257" s="1"/>
      <c r="D257" s="1"/>
      <c r="E257" s="1"/>
      <c r="F257" s="1"/>
      <c r="G257" s="1"/>
      <c r="H257" s="1"/>
      <c r="I257" s="1"/>
      <c r="J257" s="1"/>
      <c r="K257" s="1"/>
      <c r="L257" t="str">
        <f t="shared" si="3"/>
        <v>Yes</v>
      </c>
      <c r="M257" s="6"/>
      <c r="N257" s="6"/>
      <c r="O257" s="9" t="str">
        <f>IF(ISBLANK(M257), "", IF(ISBLANK(N257), "Yes", IF(N257 &lt; 'County Names to hide'!$C$2, "No", "Yes")))</f>
        <v/>
      </c>
      <c r="P257" s="6"/>
      <c r="Q257" s="6"/>
      <c r="R257" s="6"/>
      <c r="S257" s="6"/>
      <c r="T257" s="1"/>
      <c r="U257" s="48" t="str">
        <f>IF(Outcomes!M257="", "", DATEDIF(Outcomes!M257, 'County Names to hide'!$D$2, "m"))</f>
        <v/>
      </c>
      <c r="V257" s="9" t="str">
        <f>IF(ISBLANK(M257), "", IF(ISBLANK(N258), "No", IF(AND(N258 &gt;= 'County Names to hide'!$C$2, N258 &lt;= 'County Names to hide'!$D$2), "Yes", "No")))</f>
        <v/>
      </c>
      <c r="W257" s="1"/>
      <c r="X257" s="9" t="str">
        <f>IF(Outcomes!C257="", "", DATEDIF(Outcomes!C257, 'County Names to hide'!$D$2, "m"))</f>
        <v/>
      </c>
      <c r="Y257" s="1"/>
      <c r="Z257" s="1"/>
      <c r="AA257" s="1"/>
      <c r="AB257" s="1"/>
      <c r="AC257" s="1"/>
      <c r="AD257" s="1"/>
      <c r="AE257" s="1"/>
      <c r="AF257" s="1"/>
      <c r="AG257" s="1"/>
      <c r="AH257" s="84"/>
      <c r="AI257" s="84"/>
      <c r="AJ257" s="1"/>
      <c r="AK257" s="1"/>
    </row>
    <row r="258" spans="1:37" x14ac:dyDescent="0.35">
      <c r="A258" s="1"/>
      <c r="B258" s="1"/>
      <c r="C258" s="1"/>
      <c r="D258" s="1"/>
      <c r="E258" s="1"/>
      <c r="F258" s="1"/>
      <c r="G258" s="1"/>
      <c r="H258" s="1"/>
      <c r="I258" s="1"/>
      <c r="J258" s="1"/>
      <c r="K258" s="1"/>
      <c r="L258" t="str">
        <f t="shared" si="3"/>
        <v>Yes</v>
      </c>
      <c r="M258" s="6"/>
      <c r="N258" s="6"/>
      <c r="O258" s="9" t="str">
        <f>IF(ISBLANK(M258), "", IF(ISBLANK(N258), "Yes", IF(N258 &lt; 'County Names to hide'!$C$2, "No", "Yes")))</f>
        <v/>
      </c>
      <c r="P258" s="6"/>
      <c r="Q258" s="6"/>
      <c r="R258" s="6"/>
      <c r="S258" s="6"/>
      <c r="T258" s="1"/>
      <c r="U258" s="48" t="str">
        <f>IF(Outcomes!M258="", "", DATEDIF(Outcomes!M258, 'County Names to hide'!$D$2, "m"))</f>
        <v/>
      </c>
      <c r="V258" s="9" t="str">
        <f>IF(ISBLANK(M258), "", IF(ISBLANK(N259), "No", IF(AND(N259 &gt;= 'County Names to hide'!$C$2, N259 &lt;= 'County Names to hide'!$D$2), "Yes", "No")))</f>
        <v/>
      </c>
      <c r="W258" s="1"/>
      <c r="X258" s="9" t="str">
        <f>IF(Outcomes!C258="", "", DATEDIF(Outcomes!C258, 'County Names to hide'!$D$2, "m"))</f>
        <v/>
      </c>
      <c r="Y258" s="1"/>
      <c r="Z258" s="1"/>
      <c r="AA258" s="1"/>
      <c r="AB258" s="1"/>
      <c r="AC258" s="1"/>
      <c r="AD258" s="1"/>
      <c r="AE258" s="1"/>
      <c r="AF258" s="1"/>
      <c r="AG258" s="1"/>
      <c r="AH258" s="84"/>
      <c r="AI258" s="84"/>
      <c r="AJ258" s="1"/>
      <c r="AK258" s="1"/>
    </row>
    <row r="259" spans="1:37" x14ac:dyDescent="0.35">
      <c r="A259" s="1"/>
      <c r="B259" s="1"/>
      <c r="C259" s="1"/>
      <c r="D259" s="1"/>
      <c r="E259" s="1"/>
      <c r="F259" s="1"/>
      <c r="G259" s="1"/>
      <c r="H259" s="1"/>
      <c r="I259" s="1"/>
      <c r="J259" s="1"/>
      <c r="K259" s="1"/>
      <c r="L259" t="str">
        <f t="shared" si="3"/>
        <v>Yes</v>
      </c>
      <c r="M259" s="6"/>
      <c r="N259" s="6"/>
      <c r="O259" s="9" t="str">
        <f>IF(ISBLANK(M259), "", IF(ISBLANK(N259), "Yes", IF(N259 &lt; 'County Names to hide'!$C$2, "No", "Yes")))</f>
        <v/>
      </c>
      <c r="P259" s="6"/>
      <c r="Q259" s="6"/>
      <c r="R259" s="6"/>
      <c r="S259" s="6"/>
      <c r="T259" s="1"/>
      <c r="U259" s="48" t="str">
        <f>IF(Outcomes!M259="", "", DATEDIF(Outcomes!M259, 'County Names to hide'!$D$2, "m"))</f>
        <v/>
      </c>
      <c r="V259" s="9" t="str">
        <f>IF(ISBLANK(M259), "", IF(ISBLANK(N260), "No", IF(AND(N260 &gt;= 'County Names to hide'!$C$2, N260 &lt;= 'County Names to hide'!$D$2), "Yes", "No")))</f>
        <v/>
      </c>
      <c r="W259" s="1"/>
      <c r="X259" s="9" t="str">
        <f>IF(Outcomes!C259="", "", DATEDIF(Outcomes!C259, 'County Names to hide'!$D$2, "m"))</f>
        <v/>
      </c>
      <c r="Y259" s="1"/>
      <c r="Z259" s="1"/>
      <c r="AA259" s="1"/>
      <c r="AB259" s="1"/>
      <c r="AC259" s="1"/>
      <c r="AD259" s="1"/>
      <c r="AE259" s="1"/>
      <c r="AF259" s="1"/>
      <c r="AG259" s="1"/>
      <c r="AH259" s="84"/>
      <c r="AI259" s="84"/>
      <c r="AJ259" s="1"/>
      <c r="AK259" s="1"/>
    </row>
    <row r="260" spans="1:37" x14ac:dyDescent="0.35">
      <c r="A260" s="1"/>
      <c r="B260" s="1"/>
      <c r="C260" s="1"/>
      <c r="D260" s="1"/>
      <c r="E260" s="1"/>
      <c r="F260" s="1"/>
      <c r="G260" s="1"/>
      <c r="H260" s="1"/>
      <c r="I260" s="1"/>
      <c r="J260" s="1"/>
      <c r="K260" s="1"/>
      <c r="L260" t="str">
        <f t="shared" si="3"/>
        <v>Yes</v>
      </c>
      <c r="M260" s="6"/>
      <c r="N260" s="6"/>
      <c r="O260" s="9" t="str">
        <f>IF(ISBLANK(M260), "", IF(ISBLANK(N260), "Yes", IF(N260 &lt; 'County Names to hide'!$C$2, "No", "Yes")))</f>
        <v/>
      </c>
      <c r="P260" s="6"/>
      <c r="Q260" s="6"/>
      <c r="R260" s="6"/>
      <c r="S260" s="6"/>
      <c r="T260" s="1"/>
      <c r="U260" s="48" t="str">
        <f>IF(Outcomes!M260="", "", DATEDIF(Outcomes!M260, 'County Names to hide'!$D$2, "m"))</f>
        <v/>
      </c>
      <c r="V260" s="9" t="str">
        <f>IF(ISBLANK(M260), "", IF(ISBLANK(N261), "No", IF(AND(N261 &gt;= 'County Names to hide'!$C$2, N261 &lt;= 'County Names to hide'!$D$2), "Yes", "No")))</f>
        <v/>
      </c>
      <c r="W260" s="1"/>
      <c r="X260" s="9" t="str">
        <f>IF(Outcomes!C260="", "", DATEDIF(Outcomes!C260, 'County Names to hide'!$D$2, "m"))</f>
        <v/>
      </c>
      <c r="Y260" s="1"/>
      <c r="Z260" s="1"/>
      <c r="AA260" s="1"/>
      <c r="AB260" s="1"/>
      <c r="AC260" s="1"/>
      <c r="AD260" s="1"/>
      <c r="AE260" s="1"/>
      <c r="AF260" s="1"/>
      <c r="AG260" s="1"/>
      <c r="AH260" s="84"/>
      <c r="AI260" s="84"/>
      <c r="AJ260" s="1"/>
      <c r="AK260" s="1"/>
    </row>
    <row r="261" spans="1:37" x14ac:dyDescent="0.35">
      <c r="A261" s="1"/>
      <c r="B261" s="1"/>
      <c r="C261" s="1"/>
      <c r="D261" s="1"/>
      <c r="E261" s="1"/>
      <c r="F261" s="1"/>
      <c r="G261" s="1"/>
      <c r="H261" s="1"/>
      <c r="I261" s="1"/>
      <c r="J261" s="1"/>
      <c r="K261" s="1"/>
      <c r="L261" t="str">
        <f t="shared" ref="L261:L324" si="4">IF(COUNTIF(F259:K259, "Yes")&gt;0, "No", "Yes")</f>
        <v>Yes</v>
      </c>
      <c r="M261" s="6"/>
      <c r="N261" s="6"/>
      <c r="O261" s="9" t="str">
        <f>IF(ISBLANK(M261), "", IF(ISBLANK(N261), "Yes", IF(N261 &lt; 'County Names to hide'!$C$2, "No", "Yes")))</f>
        <v/>
      </c>
      <c r="P261" s="6"/>
      <c r="Q261" s="6"/>
      <c r="R261" s="6"/>
      <c r="S261" s="6"/>
      <c r="T261" s="1"/>
      <c r="U261" s="48" t="str">
        <f>IF(Outcomes!M261="", "", DATEDIF(Outcomes!M261, 'County Names to hide'!$D$2, "m"))</f>
        <v/>
      </c>
      <c r="V261" s="9" t="str">
        <f>IF(ISBLANK(M261), "", IF(ISBLANK(N262), "No", IF(AND(N262 &gt;= 'County Names to hide'!$C$2, N262 &lt;= 'County Names to hide'!$D$2), "Yes", "No")))</f>
        <v/>
      </c>
      <c r="W261" s="1"/>
      <c r="X261" s="9" t="str">
        <f>IF(Outcomes!C261="", "", DATEDIF(Outcomes!C261, 'County Names to hide'!$D$2, "m"))</f>
        <v/>
      </c>
      <c r="Y261" s="1"/>
      <c r="Z261" s="1"/>
      <c r="AA261" s="1"/>
      <c r="AB261" s="1"/>
      <c r="AC261" s="1"/>
      <c r="AD261" s="1"/>
      <c r="AE261" s="1"/>
      <c r="AF261" s="1"/>
      <c r="AG261" s="1"/>
      <c r="AH261" s="84"/>
      <c r="AI261" s="84"/>
      <c r="AJ261" s="1"/>
      <c r="AK261" s="1"/>
    </row>
    <row r="262" spans="1:37" x14ac:dyDescent="0.35">
      <c r="A262" s="1"/>
      <c r="B262" s="1"/>
      <c r="C262" s="1"/>
      <c r="D262" s="1"/>
      <c r="E262" s="1"/>
      <c r="F262" s="1"/>
      <c r="G262" s="1"/>
      <c r="H262" s="1"/>
      <c r="I262" s="1"/>
      <c r="J262" s="1"/>
      <c r="K262" s="1"/>
      <c r="L262" t="str">
        <f t="shared" si="4"/>
        <v>Yes</v>
      </c>
      <c r="M262" s="6"/>
      <c r="N262" s="6"/>
      <c r="O262" s="9" t="str">
        <f>IF(ISBLANK(M262), "", IF(ISBLANK(N262), "Yes", IF(N262 &lt; 'County Names to hide'!$C$2, "No", "Yes")))</f>
        <v/>
      </c>
      <c r="P262" s="6"/>
      <c r="Q262" s="6"/>
      <c r="R262" s="6"/>
      <c r="S262" s="6"/>
      <c r="T262" s="1"/>
      <c r="U262" s="48" t="str">
        <f>IF(Outcomes!M262="", "", DATEDIF(Outcomes!M262, 'County Names to hide'!$D$2, "m"))</f>
        <v/>
      </c>
      <c r="V262" s="9" t="str">
        <f>IF(ISBLANK(M262), "", IF(ISBLANK(N263), "No", IF(AND(N263 &gt;= 'County Names to hide'!$C$2, N263 &lt;= 'County Names to hide'!$D$2), "Yes", "No")))</f>
        <v/>
      </c>
      <c r="W262" s="1"/>
      <c r="X262" s="9" t="str">
        <f>IF(Outcomes!C262="", "", DATEDIF(Outcomes!C262, 'County Names to hide'!$D$2, "m"))</f>
        <v/>
      </c>
      <c r="Y262" s="1"/>
      <c r="Z262" s="1"/>
      <c r="AA262" s="1"/>
      <c r="AB262" s="1"/>
      <c r="AC262" s="1"/>
      <c r="AD262" s="1"/>
      <c r="AE262" s="1"/>
      <c r="AF262" s="1"/>
      <c r="AG262" s="1"/>
      <c r="AH262" s="84"/>
      <c r="AI262" s="84"/>
      <c r="AJ262" s="1"/>
      <c r="AK262" s="1"/>
    </row>
    <row r="263" spans="1:37" x14ac:dyDescent="0.35">
      <c r="A263" s="1"/>
      <c r="B263" s="1"/>
      <c r="C263" s="1"/>
      <c r="D263" s="1"/>
      <c r="E263" s="1"/>
      <c r="F263" s="1"/>
      <c r="G263" s="1"/>
      <c r="H263" s="1"/>
      <c r="I263" s="1"/>
      <c r="J263" s="1"/>
      <c r="K263" s="1"/>
      <c r="L263" t="str">
        <f t="shared" si="4"/>
        <v>Yes</v>
      </c>
      <c r="M263" s="6"/>
      <c r="N263" s="6"/>
      <c r="O263" s="9" t="str">
        <f>IF(ISBLANK(M263), "", IF(ISBLANK(N263), "Yes", IF(N263 &lt; 'County Names to hide'!$C$2, "No", "Yes")))</f>
        <v/>
      </c>
      <c r="P263" s="6"/>
      <c r="Q263" s="6"/>
      <c r="R263" s="6"/>
      <c r="S263" s="6"/>
      <c r="T263" s="1"/>
      <c r="U263" s="48" t="str">
        <f>IF(Outcomes!M263="", "", DATEDIF(Outcomes!M263, 'County Names to hide'!$D$2, "m"))</f>
        <v/>
      </c>
      <c r="V263" s="9" t="str">
        <f>IF(ISBLANK(M263), "", IF(ISBLANK(N264), "No", IF(AND(N264 &gt;= 'County Names to hide'!$C$2, N264 &lt;= 'County Names to hide'!$D$2), "Yes", "No")))</f>
        <v/>
      </c>
      <c r="W263" s="1"/>
      <c r="X263" s="9" t="str">
        <f>IF(Outcomes!C263="", "", DATEDIF(Outcomes!C263, 'County Names to hide'!$D$2, "m"))</f>
        <v/>
      </c>
      <c r="Y263" s="1"/>
      <c r="Z263" s="1"/>
      <c r="AA263" s="1"/>
      <c r="AB263" s="1"/>
      <c r="AC263" s="1"/>
      <c r="AD263" s="1"/>
      <c r="AE263" s="1"/>
      <c r="AF263" s="1"/>
      <c r="AG263" s="1"/>
      <c r="AH263" s="84"/>
      <c r="AI263" s="84"/>
      <c r="AJ263" s="1"/>
      <c r="AK263" s="1"/>
    </row>
    <row r="264" spans="1:37" x14ac:dyDescent="0.35">
      <c r="A264" s="1"/>
      <c r="B264" s="1"/>
      <c r="C264" s="1"/>
      <c r="D264" s="1"/>
      <c r="E264" s="1"/>
      <c r="F264" s="1"/>
      <c r="G264" s="1"/>
      <c r="H264" s="1"/>
      <c r="I264" s="1"/>
      <c r="J264" s="1"/>
      <c r="K264" s="1"/>
      <c r="L264" t="str">
        <f t="shared" si="4"/>
        <v>Yes</v>
      </c>
      <c r="M264" s="6"/>
      <c r="N264" s="6"/>
      <c r="O264" s="9" t="str">
        <f>IF(ISBLANK(M264), "", IF(ISBLANK(N264), "Yes", IF(N264 &lt; 'County Names to hide'!$C$2, "No", "Yes")))</f>
        <v/>
      </c>
      <c r="P264" s="6"/>
      <c r="Q264" s="6"/>
      <c r="R264" s="6"/>
      <c r="S264" s="6"/>
      <c r="T264" s="1"/>
      <c r="U264" s="48" t="str">
        <f>IF(Outcomes!M264="", "", DATEDIF(Outcomes!M264, 'County Names to hide'!$D$2, "m"))</f>
        <v/>
      </c>
      <c r="V264" s="9" t="str">
        <f>IF(ISBLANK(M264), "", IF(ISBLANK(N265), "No", IF(AND(N265 &gt;= 'County Names to hide'!$C$2, N265 &lt;= 'County Names to hide'!$D$2), "Yes", "No")))</f>
        <v/>
      </c>
      <c r="W264" s="1"/>
      <c r="X264" s="9" t="str">
        <f>IF(Outcomes!C264="", "", DATEDIF(Outcomes!C264, 'County Names to hide'!$D$2, "m"))</f>
        <v/>
      </c>
      <c r="Y264" s="1"/>
      <c r="Z264" s="1"/>
      <c r="AA264" s="1"/>
      <c r="AB264" s="1"/>
      <c r="AC264" s="1"/>
      <c r="AD264" s="1"/>
      <c r="AE264" s="1"/>
      <c r="AF264" s="1"/>
      <c r="AG264" s="1"/>
      <c r="AH264" s="84"/>
      <c r="AI264" s="84"/>
      <c r="AJ264" s="1"/>
      <c r="AK264" s="1"/>
    </row>
    <row r="265" spans="1:37" x14ac:dyDescent="0.35">
      <c r="A265" s="1"/>
      <c r="B265" s="1"/>
      <c r="C265" s="1"/>
      <c r="D265" s="1"/>
      <c r="E265" s="1"/>
      <c r="F265" s="1"/>
      <c r="G265" s="1"/>
      <c r="H265" s="1"/>
      <c r="I265" s="1"/>
      <c r="J265" s="1"/>
      <c r="K265" s="1"/>
      <c r="L265" t="str">
        <f t="shared" si="4"/>
        <v>Yes</v>
      </c>
      <c r="M265" s="6"/>
      <c r="N265" s="6"/>
      <c r="O265" s="9" t="str">
        <f>IF(ISBLANK(M265), "", IF(ISBLANK(N265), "Yes", IF(N265 &lt; 'County Names to hide'!$C$2, "No", "Yes")))</f>
        <v/>
      </c>
      <c r="P265" s="6"/>
      <c r="Q265" s="6"/>
      <c r="R265" s="6"/>
      <c r="S265" s="6"/>
      <c r="T265" s="1"/>
      <c r="U265" s="48" t="str">
        <f>IF(Outcomes!M265="", "", DATEDIF(Outcomes!M265, 'County Names to hide'!$D$2, "m"))</f>
        <v/>
      </c>
      <c r="V265" s="9" t="str">
        <f>IF(ISBLANK(M265), "", IF(ISBLANK(N266), "No", IF(AND(N266 &gt;= 'County Names to hide'!$C$2, N266 &lt;= 'County Names to hide'!$D$2), "Yes", "No")))</f>
        <v/>
      </c>
      <c r="W265" s="1"/>
      <c r="X265" s="9" t="str">
        <f>IF(Outcomes!C265="", "", DATEDIF(Outcomes!C265, 'County Names to hide'!$D$2, "m"))</f>
        <v/>
      </c>
      <c r="Y265" s="1"/>
      <c r="Z265" s="1"/>
      <c r="AA265" s="1"/>
      <c r="AB265" s="1"/>
      <c r="AC265" s="1"/>
      <c r="AD265" s="1"/>
      <c r="AE265" s="1"/>
      <c r="AF265" s="1"/>
      <c r="AG265" s="1"/>
      <c r="AH265" s="84"/>
      <c r="AI265" s="84"/>
      <c r="AJ265" s="1"/>
      <c r="AK265" s="1"/>
    </row>
    <row r="266" spans="1:37" x14ac:dyDescent="0.35">
      <c r="A266" s="1"/>
      <c r="B266" s="1"/>
      <c r="C266" s="1"/>
      <c r="D266" s="1"/>
      <c r="E266" s="1"/>
      <c r="F266" s="1"/>
      <c r="G266" s="1"/>
      <c r="H266" s="1"/>
      <c r="I266" s="1"/>
      <c r="J266" s="1"/>
      <c r="K266" s="1"/>
      <c r="L266" t="str">
        <f t="shared" si="4"/>
        <v>Yes</v>
      </c>
      <c r="M266" s="6"/>
      <c r="N266" s="6"/>
      <c r="O266" s="9" t="str">
        <f>IF(ISBLANK(M266), "", IF(ISBLANK(N266), "Yes", IF(N266 &lt; 'County Names to hide'!$C$2, "No", "Yes")))</f>
        <v/>
      </c>
      <c r="P266" s="6"/>
      <c r="Q266" s="6"/>
      <c r="R266" s="6"/>
      <c r="S266" s="6"/>
      <c r="T266" s="1"/>
      <c r="U266" s="48" t="str">
        <f>IF(Outcomes!M266="", "", DATEDIF(Outcomes!M266, 'County Names to hide'!$D$2, "m"))</f>
        <v/>
      </c>
      <c r="V266" s="9" t="str">
        <f>IF(ISBLANK(M266), "", IF(ISBLANK(N267), "No", IF(AND(N267 &gt;= 'County Names to hide'!$C$2, N267 &lt;= 'County Names to hide'!$D$2), "Yes", "No")))</f>
        <v/>
      </c>
      <c r="W266" s="1"/>
      <c r="X266" s="9" t="str">
        <f>IF(Outcomes!C266="", "", DATEDIF(Outcomes!C266, 'County Names to hide'!$D$2, "m"))</f>
        <v/>
      </c>
      <c r="Y266" s="1"/>
      <c r="Z266" s="1"/>
      <c r="AA266" s="1"/>
      <c r="AB266" s="1"/>
      <c r="AC266" s="1"/>
      <c r="AD266" s="1"/>
      <c r="AE266" s="1"/>
      <c r="AF266" s="1"/>
      <c r="AG266" s="1"/>
      <c r="AH266" s="84"/>
      <c r="AI266" s="84"/>
      <c r="AJ266" s="1"/>
      <c r="AK266" s="1"/>
    </row>
    <row r="267" spans="1:37" x14ac:dyDescent="0.35">
      <c r="A267" s="1"/>
      <c r="B267" s="1"/>
      <c r="C267" s="1"/>
      <c r="D267" s="1"/>
      <c r="E267" s="1"/>
      <c r="F267" s="1"/>
      <c r="G267" s="1"/>
      <c r="H267" s="1"/>
      <c r="I267" s="1"/>
      <c r="J267" s="1"/>
      <c r="K267" s="1"/>
      <c r="L267" t="str">
        <f t="shared" si="4"/>
        <v>Yes</v>
      </c>
      <c r="M267" s="6"/>
      <c r="N267" s="6"/>
      <c r="O267" s="9" t="str">
        <f>IF(ISBLANK(M267), "", IF(ISBLANK(N267), "Yes", IF(N267 &lt; 'County Names to hide'!$C$2, "No", "Yes")))</f>
        <v/>
      </c>
      <c r="P267" s="6"/>
      <c r="Q267" s="6"/>
      <c r="R267" s="6"/>
      <c r="S267" s="6"/>
      <c r="T267" s="1"/>
      <c r="U267" s="48" t="str">
        <f>IF(Outcomes!M267="", "", DATEDIF(Outcomes!M267, 'County Names to hide'!$D$2, "m"))</f>
        <v/>
      </c>
      <c r="V267" s="9" t="str">
        <f>IF(ISBLANK(M267), "", IF(ISBLANK(N268), "No", IF(AND(N268 &gt;= 'County Names to hide'!$C$2, N268 &lt;= 'County Names to hide'!$D$2), "Yes", "No")))</f>
        <v/>
      </c>
      <c r="W267" s="1"/>
      <c r="X267" s="9" t="str">
        <f>IF(Outcomes!C267="", "", DATEDIF(Outcomes!C267, 'County Names to hide'!$D$2, "m"))</f>
        <v/>
      </c>
      <c r="Y267" s="1"/>
      <c r="Z267" s="1"/>
      <c r="AA267" s="1"/>
      <c r="AB267" s="1"/>
      <c r="AC267" s="1"/>
      <c r="AD267" s="1"/>
      <c r="AE267" s="1"/>
      <c r="AF267" s="1"/>
      <c r="AG267" s="1"/>
      <c r="AH267" s="84"/>
      <c r="AI267" s="84"/>
      <c r="AJ267" s="1"/>
      <c r="AK267" s="1"/>
    </row>
    <row r="268" spans="1:37" x14ac:dyDescent="0.35">
      <c r="A268" s="1"/>
      <c r="B268" s="1"/>
      <c r="C268" s="1"/>
      <c r="D268" s="1"/>
      <c r="E268" s="1"/>
      <c r="F268" s="1"/>
      <c r="G268" s="1"/>
      <c r="H268" s="1"/>
      <c r="I268" s="1"/>
      <c r="J268" s="1"/>
      <c r="K268" s="1"/>
      <c r="L268" t="str">
        <f t="shared" si="4"/>
        <v>Yes</v>
      </c>
      <c r="M268" s="6"/>
      <c r="N268" s="6"/>
      <c r="O268" s="9" t="str">
        <f>IF(ISBLANK(M268), "", IF(ISBLANK(N268), "Yes", IF(N268 &lt; 'County Names to hide'!$C$2, "No", "Yes")))</f>
        <v/>
      </c>
      <c r="P268" s="6"/>
      <c r="Q268" s="6"/>
      <c r="R268" s="6"/>
      <c r="S268" s="6"/>
      <c r="T268" s="1"/>
      <c r="U268" s="48" t="str">
        <f>IF(Outcomes!M268="", "", DATEDIF(Outcomes!M268, 'County Names to hide'!$D$2, "m"))</f>
        <v/>
      </c>
      <c r="V268" s="9" t="str">
        <f>IF(ISBLANK(M268), "", IF(ISBLANK(N269), "No", IF(AND(N269 &gt;= 'County Names to hide'!$C$2, N269 &lt;= 'County Names to hide'!$D$2), "Yes", "No")))</f>
        <v/>
      </c>
      <c r="W268" s="1"/>
      <c r="X268" s="9" t="str">
        <f>IF(Outcomes!C268="", "", DATEDIF(Outcomes!C268, 'County Names to hide'!$D$2, "m"))</f>
        <v/>
      </c>
      <c r="Y268" s="1"/>
      <c r="Z268" s="1"/>
      <c r="AA268" s="1"/>
      <c r="AB268" s="1"/>
      <c r="AC268" s="1"/>
      <c r="AD268" s="1"/>
      <c r="AE268" s="1"/>
      <c r="AF268" s="1"/>
      <c r="AG268" s="1"/>
      <c r="AH268" s="84"/>
      <c r="AI268" s="84"/>
      <c r="AJ268" s="1"/>
      <c r="AK268" s="1"/>
    </row>
    <row r="269" spans="1:37" x14ac:dyDescent="0.35">
      <c r="A269" s="1"/>
      <c r="B269" s="1"/>
      <c r="C269" s="1"/>
      <c r="D269" s="1"/>
      <c r="E269" s="1"/>
      <c r="F269" s="1"/>
      <c r="G269" s="1"/>
      <c r="H269" s="1"/>
      <c r="I269" s="1"/>
      <c r="J269" s="1"/>
      <c r="K269" s="1"/>
      <c r="L269" t="str">
        <f t="shared" si="4"/>
        <v>Yes</v>
      </c>
      <c r="M269" s="6"/>
      <c r="N269" s="6"/>
      <c r="O269" s="9" t="str">
        <f>IF(ISBLANK(M269), "", IF(ISBLANK(N269), "Yes", IF(N269 &lt; 'County Names to hide'!$C$2, "No", "Yes")))</f>
        <v/>
      </c>
      <c r="P269" s="6"/>
      <c r="Q269" s="6"/>
      <c r="R269" s="6"/>
      <c r="S269" s="6"/>
      <c r="T269" s="1"/>
      <c r="U269" s="48" t="str">
        <f>IF(Outcomes!M269="", "", DATEDIF(Outcomes!M269, 'County Names to hide'!$D$2, "m"))</f>
        <v/>
      </c>
      <c r="V269" s="9" t="str">
        <f>IF(ISBLANK(M269), "", IF(ISBLANK(N270), "No", IF(AND(N270 &gt;= 'County Names to hide'!$C$2, N270 &lt;= 'County Names to hide'!$D$2), "Yes", "No")))</f>
        <v/>
      </c>
      <c r="W269" s="1"/>
      <c r="X269" s="9" t="str">
        <f>IF(Outcomes!C269="", "", DATEDIF(Outcomes!C269, 'County Names to hide'!$D$2, "m"))</f>
        <v/>
      </c>
      <c r="Y269" s="1"/>
      <c r="Z269" s="1"/>
      <c r="AA269" s="1"/>
      <c r="AB269" s="1"/>
      <c r="AC269" s="1"/>
      <c r="AD269" s="1"/>
      <c r="AE269" s="1"/>
      <c r="AF269" s="1"/>
      <c r="AG269" s="1"/>
      <c r="AH269" s="84"/>
      <c r="AI269" s="84"/>
      <c r="AJ269" s="1"/>
      <c r="AK269" s="1"/>
    </row>
    <row r="270" spans="1:37" x14ac:dyDescent="0.35">
      <c r="A270" s="1"/>
      <c r="B270" s="1"/>
      <c r="C270" s="1"/>
      <c r="D270" s="1"/>
      <c r="E270" s="1"/>
      <c r="F270" s="1"/>
      <c r="G270" s="1"/>
      <c r="H270" s="1"/>
      <c r="I270" s="1"/>
      <c r="J270" s="1"/>
      <c r="K270" s="1"/>
      <c r="L270" t="str">
        <f t="shared" si="4"/>
        <v>Yes</v>
      </c>
      <c r="M270" s="6"/>
      <c r="N270" s="6"/>
      <c r="O270" s="9" t="str">
        <f>IF(ISBLANK(M270), "", IF(ISBLANK(N270), "Yes", IF(N270 &lt; 'County Names to hide'!$C$2, "No", "Yes")))</f>
        <v/>
      </c>
      <c r="P270" s="6"/>
      <c r="Q270" s="6"/>
      <c r="R270" s="6"/>
      <c r="S270" s="6"/>
      <c r="T270" s="1"/>
      <c r="U270" s="48" t="str">
        <f>IF(Outcomes!M270="", "", DATEDIF(Outcomes!M270, 'County Names to hide'!$D$2, "m"))</f>
        <v/>
      </c>
      <c r="V270" s="9" t="str">
        <f>IF(ISBLANK(M270), "", IF(ISBLANK(N271), "No", IF(AND(N271 &gt;= 'County Names to hide'!$C$2, N271 &lt;= 'County Names to hide'!$D$2), "Yes", "No")))</f>
        <v/>
      </c>
      <c r="W270" s="1"/>
      <c r="X270" s="9" t="str">
        <f>IF(Outcomes!C270="", "", DATEDIF(Outcomes!C270, 'County Names to hide'!$D$2, "m"))</f>
        <v/>
      </c>
      <c r="Y270" s="1"/>
      <c r="Z270" s="1"/>
      <c r="AA270" s="1"/>
      <c r="AB270" s="1"/>
      <c r="AC270" s="1"/>
      <c r="AD270" s="1"/>
      <c r="AE270" s="1"/>
      <c r="AF270" s="1"/>
      <c r="AG270" s="1"/>
      <c r="AH270" s="84"/>
      <c r="AI270" s="84"/>
      <c r="AJ270" s="1"/>
      <c r="AK270" s="1"/>
    </row>
    <row r="271" spans="1:37" x14ac:dyDescent="0.35">
      <c r="A271" s="1"/>
      <c r="B271" s="1"/>
      <c r="C271" s="1"/>
      <c r="D271" s="1"/>
      <c r="E271" s="1"/>
      <c r="F271" s="1"/>
      <c r="G271" s="1"/>
      <c r="H271" s="1"/>
      <c r="I271" s="1"/>
      <c r="J271" s="1"/>
      <c r="K271" s="1"/>
      <c r="L271" t="str">
        <f t="shared" si="4"/>
        <v>Yes</v>
      </c>
      <c r="M271" s="6"/>
      <c r="N271" s="6"/>
      <c r="O271" s="9" t="str">
        <f>IF(ISBLANK(M271), "", IF(ISBLANK(N271), "Yes", IF(N271 &lt; 'County Names to hide'!$C$2, "No", "Yes")))</f>
        <v/>
      </c>
      <c r="P271" s="6"/>
      <c r="Q271" s="6"/>
      <c r="R271" s="6"/>
      <c r="S271" s="6"/>
      <c r="T271" s="1"/>
      <c r="U271" s="48" t="str">
        <f>IF(Outcomes!M271="", "", DATEDIF(Outcomes!M271, 'County Names to hide'!$D$2, "m"))</f>
        <v/>
      </c>
      <c r="V271" s="9" t="str">
        <f>IF(ISBLANK(M271), "", IF(ISBLANK(N272), "No", IF(AND(N272 &gt;= 'County Names to hide'!$C$2, N272 &lt;= 'County Names to hide'!$D$2), "Yes", "No")))</f>
        <v/>
      </c>
      <c r="W271" s="1"/>
      <c r="X271" s="9" t="str">
        <f>IF(Outcomes!C271="", "", DATEDIF(Outcomes!C271, 'County Names to hide'!$D$2, "m"))</f>
        <v/>
      </c>
      <c r="Y271" s="1"/>
      <c r="Z271" s="1"/>
      <c r="AA271" s="1"/>
      <c r="AB271" s="1"/>
      <c r="AC271" s="1"/>
      <c r="AD271" s="1"/>
      <c r="AE271" s="1"/>
      <c r="AF271" s="1"/>
      <c r="AG271" s="1"/>
      <c r="AH271" s="84"/>
      <c r="AI271" s="84"/>
      <c r="AJ271" s="1"/>
      <c r="AK271" s="1"/>
    </row>
    <row r="272" spans="1:37" x14ac:dyDescent="0.35">
      <c r="A272" s="1"/>
      <c r="B272" s="1"/>
      <c r="C272" s="1"/>
      <c r="D272" s="1"/>
      <c r="E272" s="1"/>
      <c r="F272" s="1"/>
      <c r="G272" s="1"/>
      <c r="H272" s="1"/>
      <c r="I272" s="1"/>
      <c r="J272" s="1"/>
      <c r="K272" s="1"/>
      <c r="L272" t="str">
        <f t="shared" si="4"/>
        <v>Yes</v>
      </c>
      <c r="M272" s="6"/>
      <c r="N272" s="6"/>
      <c r="O272" s="9" t="str">
        <f>IF(ISBLANK(M272), "", IF(ISBLANK(N272), "Yes", IF(N272 &lt; 'County Names to hide'!$C$2, "No", "Yes")))</f>
        <v/>
      </c>
      <c r="P272" s="6"/>
      <c r="Q272" s="6"/>
      <c r="R272" s="6"/>
      <c r="S272" s="6"/>
      <c r="T272" s="1"/>
      <c r="U272" s="48" t="str">
        <f>IF(Outcomes!M272="", "", DATEDIF(Outcomes!M272, 'County Names to hide'!$D$2, "m"))</f>
        <v/>
      </c>
      <c r="V272" s="9" t="str">
        <f>IF(ISBLANK(M272), "", IF(ISBLANK(N273), "No", IF(AND(N273 &gt;= 'County Names to hide'!$C$2, N273 &lt;= 'County Names to hide'!$D$2), "Yes", "No")))</f>
        <v/>
      </c>
      <c r="W272" s="1"/>
      <c r="X272" s="9" t="str">
        <f>IF(Outcomes!C272="", "", DATEDIF(Outcomes!C272, 'County Names to hide'!$D$2, "m"))</f>
        <v/>
      </c>
      <c r="Y272" s="1"/>
      <c r="Z272" s="1"/>
      <c r="AA272" s="1"/>
      <c r="AB272" s="1"/>
      <c r="AC272" s="1"/>
      <c r="AD272" s="1"/>
      <c r="AE272" s="1"/>
      <c r="AF272" s="1"/>
      <c r="AG272" s="1"/>
      <c r="AH272" s="84"/>
      <c r="AI272" s="84"/>
      <c r="AJ272" s="1"/>
      <c r="AK272" s="1"/>
    </row>
    <row r="273" spans="1:37" x14ac:dyDescent="0.35">
      <c r="A273" s="1"/>
      <c r="B273" s="1"/>
      <c r="C273" s="1"/>
      <c r="D273" s="1"/>
      <c r="E273" s="1"/>
      <c r="F273" s="1"/>
      <c r="G273" s="1"/>
      <c r="H273" s="1"/>
      <c r="I273" s="1"/>
      <c r="J273" s="1"/>
      <c r="K273" s="1"/>
      <c r="L273" t="str">
        <f t="shared" si="4"/>
        <v>Yes</v>
      </c>
      <c r="M273" s="6"/>
      <c r="N273" s="6"/>
      <c r="O273" s="9" t="str">
        <f>IF(ISBLANK(M273), "", IF(ISBLANK(N273), "Yes", IF(N273 &lt; 'County Names to hide'!$C$2, "No", "Yes")))</f>
        <v/>
      </c>
      <c r="P273" s="6"/>
      <c r="Q273" s="6"/>
      <c r="R273" s="6"/>
      <c r="S273" s="6"/>
      <c r="T273" s="1"/>
      <c r="U273" s="48" t="str">
        <f>IF(Outcomes!M273="", "", DATEDIF(Outcomes!M273, 'County Names to hide'!$D$2, "m"))</f>
        <v/>
      </c>
      <c r="V273" s="9" t="str">
        <f>IF(ISBLANK(M273), "", IF(ISBLANK(N274), "No", IF(AND(N274 &gt;= 'County Names to hide'!$C$2, N274 &lt;= 'County Names to hide'!$D$2), "Yes", "No")))</f>
        <v/>
      </c>
      <c r="W273" s="1"/>
      <c r="X273" s="9" t="str">
        <f>IF(Outcomes!C273="", "", DATEDIF(Outcomes!C273, 'County Names to hide'!$D$2, "m"))</f>
        <v/>
      </c>
      <c r="Y273" s="1"/>
      <c r="Z273" s="1"/>
      <c r="AA273" s="1"/>
      <c r="AB273" s="1"/>
      <c r="AC273" s="1"/>
      <c r="AD273" s="1"/>
      <c r="AE273" s="1"/>
      <c r="AF273" s="1"/>
      <c r="AG273" s="1"/>
      <c r="AH273" s="84"/>
      <c r="AI273" s="84"/>
      <c r="AJ273" s="1"/>
      <c r="AK273" s="1"/>
    </row>
    <row r="274" spans="1:37" x14ac:dyDescent="0.35">
      <c r="A274" s="1"/>
      <c r="B274" s="1"/>
      <c r="C274" s="1"/>
      <c r="D274" s="1"/>
      <c r="E274" s="1"/>
      <c r="F274" s="1"/>
      <c r="G274" s="1"/>
      <c r="H274" s="1"/>
      <c r="I274" s="1"/>
      <c r="J274" s="1"/>
      <c r="K274" s="1"/>
      <c r="L274" t="str">
        <f t="shared" si="4"/>
        <v>Yes</v>
      </c>
      <c r="M274" s="6"/>
      <c r="N274" s="6"/>
      <c r="O274" s="9" t="str">
        <f>IF(ISBLANK(M274), "", IF(ISBLANK(N274), "Yes", IF(N274 &lt; 'County Names to hide'!$C$2, "No", "Yes")))</f>
        <v/>
      </c>
      <c r="P274" s="6"/>
      <c r="Q274" s="6"/>
      <c r="R274" s="6"/>
      <c r="S274" s="6"/>
      <c r="T274" s="1"/>
      <c r="U274" s="48" t="str">
        <f>IF(Outcomes!M274="", "", DATEDIF(Outcomes!M274, 'County Names to hide'!$D$2, "m"))</f>
        <v/>
      </c>
      <c r="V274" s="9" t="str">
        <f>IF(ISBLANK(M274), "", IF(ISBLANK(N275), "No", IF(AND(N275 &gt;= 'County Names to hide'!$C$2, N275 &lt;= 'County Names to hide'!$D$2), "Yes", "No")))</f>
        <v/>
      </c>
      <c r="W274" s="1"/>
      <c r="X274" s="9" t="str">
        <f>IF(Outcomes!C274="", "", DATEDIF(Outcomes!C274, 'County Names to hide'!$D$2, "m"))</f>
        <v/>
      </c>
      <c r="Y274" s="1"/>
      <c r="Z274" s="1"/>
      <c r="AA274" s="1"/>
      <c r="AB274" s="1"/>
      <c r="AC274" s="1"/>
      <c r="AD274" s="1"/>
      <c r="AE274" s="1"/>
      <c r="AF274" s="1"/>
      <c r="AG274" s="1"/>
      <c r="AH274" s="84"/>
      <c r="AI274" s="84"/>
      <c r="AJ274" s="1"/>
      <c r="AK274" s="1"/>
    </row>
    <row r="275" spans="1:37" x14ac:dyDescent="0.35">
      <c r="A275" s="1"/>
      <c r="B275" s="1"/>
      <c r="C275" s="1"/>
      <c r="D275" s="1"/>
      <c r="E275" s="1"/>
      <c r="F275" s="1"/>
      <c r="G275" s="1"/>
      <c r="H275" s="1"/>
      <c r="I275" s="1"/>
      <c r="J275" s="1"/>
      <c r="K275" s="1"/>
      <c r="L275" t="str">
        <f t="shared" si="4"/>
        <v>Yes</v>
      </c>
      <c r="M275" s="6"/>
      <c r="N275" s="6"/>
      <c r="O275" s="9" t="str">
        <f>IF(ISBLANK(M275), "", IF(ISBLANK(N275), "Yes", IF(N275 &lt; 'County Names to hide'!$C$2, "No", "Yes")))</f>
        <v/>
      </c>
      <c r="P275" s="6"/>
      <c r="Q275" s="6"/>
      <c r="R275" s="6"/>
      <c r="S275" s="6"/>
      <c r="T275" s="1"/>
      <c r="U275" s="48" t="str">
        <f>IF(Outcomes!M275="", "", DATEDIF(Outcomes!M275, 'County Names to hide'!$D$2, "m"))</f>
        <v/>
      </c>
      <c r="V275" s="9" t="str">
        <f>IF(ISBLANK(M275), "", IF(ISBLANK(N276), "No", IF(AND(N276 &gt;= 'County Names to hide'!$C$2, N276 &lt;= 'County Names to hide'!$D$2), "Yes", "No")))</f>
        <v/>
      </c>
      <c r="W275" s="1"/>
      <c r="X275" s="9" t="str">
        <f>IF(Outcomes!C275="", "", DATEDIF(Outcomes!C275, 'County Names to hide'!$D$2, "m"))</f>
        <v/>
      </c>
      <c r="Y275" s="1"/>
      <c r="Z275" s="1"/>
      <c r="AA275" s="1"/>
      <c r="AB275" s="1"/>
      <c r="AC275" s="1"/>
      <c r="AD275" s="1"/>
      <c r="AE275" s="1"/>
      <c r="AF275" s="1"/>
      <c r="AG275" s="1"/>
      <c r="AH275" s="84"/>
      <c r="AI275" s="84"/>
      <c r="AJ275" s="1"/>
      <c r="AK275" s="1"/>
    </row>
    <row r="276" spans="1:37" x14ac:dyDescent="0.35">
      <c r="A276" s="1"/>
      <c r="B276" s="1"/>
      <c r="C276" s="1"/>
      <c r="D276" s="1"/>
      <c r="E276" s="1"/>
      <c r="F276" s="1"/>
      <c r="G276" s="1"/>
      <c r="H276" s="1"/>
      <c r="I276" s="1"/>
      <c r="J276" s="1"/>
      <c r="K276" s="1"/>
      <c r="L276" t="str">
        <f t="shared" si="4"/>
        <v>Yes</v>
      </c>
      <c r="M276" s="6"/>
      <c r="N276" s="6"/>
      <c r="O276" s="9" t="str">
        <f>IF(ISBLANK(M276), "", IF(ISBLANK(N276), "Yes", IF(N276 &lt; 'County Names to hide'!$C$2, "No", "Yes")))</f>
        <v/>
      </c>
      <c r="P276" s="6"/>
      <c r="Q276" s="6"/>
      <c r="R276" s="6"/>
      <c r="S276" s="6"/>
      <c r="T276" s="1"/>
      <c r="U276" s="48" t="str">
        <f>IF(Outcomes!M276="", "", DATEDIF(Outcomes!M276, 'County Names to hide'!$D$2, "m"))</f>
        <v/>
      </c>
      <c r="V276" s="9" t="str">
        <f>IF(ISBLANK(M276), "", IF(ISBLANK(N277), "No", IF(AND(N277 &gt;= 'County Names to hide'!$C$2, N277 &lt;= 'County Names to hide'!$D$2), "Yes", "No")))</f>
        <v/>
      </c>
      <c r="W276" s="1"/>
      <c r="X276" s="9" t="str">
        <f>IF(Outcomes!C276="", "", DATEDIF(Outcomes!C276, 'County Names to hide'!$D$2, "m"))</f>
        <v/>
      </c>
      <c r="Y276" s="1"/>
      <c r="Z276" s="1"/>
      <c r="AA276" s="1"/>
      <c r="AB276" s="1"/>
      <c r="AC276" s="1"/>
      <c r="AD276" s="1"/>
      <c r="AE276" s="1"/>
      <c r="AF276" s="1"/>
      <c r="AG276" s="1"/>
      <c r="AH276" s="84"/>
      <c r="AI276" s="84"/>
      <c r="AJ276" s="1"/>
      <c r="AK276" s="1"/>
    </row>
    <row r="277" spans="1:37" x14ac:dyDescent="0.35">
      <c r="A277" s="1"/>
      <c r="B277" s="1"/>
      <c r="C277" s="1"/>
      <c r="D277" s="1"/>
      <c r="E277" s="1"/>
      <c r="F277" s="1"/>
      <c r="G277" s="1"/>
      <c r="H277" s="1"/>
      <c r="I277" s="1"/>
      <c r="J277" s="1"/>
      <c r="K277" s="1"/>
      <c r="L277" t="str">
        <f t="shared" si="4"/>
        <v>Yes</v>
      </c>
      <c r="M277" s="6"/>
      <c r="N277" s="6"/>
      <c r="O277" s="9" t="str">
        <f>IF(ISBLANK(M277), "", IF(ISBLANK(N277), "Yes", IF(N277 &lt; 'County Names to hide'!$C$2, "No", "Yes")))</f>
        <v/>
      </c>
      <c r="P277" s="6"/>
      <c r="Q277" s="6"/>
      <c r="R277" s="6"/>
      <c r="S277" s="6"/>
      <c r="T277" s="1"/>
      <c r="U277" s="48" t="str">
        <f>IF(Outcomes!M277="", "", DATEDIF(Outcomes!M277, 'County Names to hide'!$D$2, "m"))</f>
        <v/>
      </c>
      <c r="V277" s="9" t="str">
        <f>IF(ISBLANK(M277), "", IF(ISBLANK(N278), "No", IF(AND(N278 &gt;= 'County Names to hide'!$C$2, N278 &lt;= 'County Names to hide'!$D$2), "Yes", "No")))</f>
        <v/>
      </c>
      <c r="W277" s="1"/>
      <c r="X277" s="9" t="str">
        <f>IF(Outcomes!C277="", "", DATEDIF(Outcomes!C277, 'County Names to hide'!$D$2, "m"))</f>
        <v/>
      </c>
      <c r="Y277" s="1"/>
      <c r="Z277" s="1"/>
      <c r="AA277" s="1"/>
      <c r="AB277" s="1"/>
      <c r="AC277" s="1"/>
      <c r="AD277" s="1"/>
      <c r="AE277" s="1"/>
      <c r="AF277" s="1"/>
      <c r="AG277" s="1"/>
      <c r="AH277" s="84"/>
      <c r="AI277" s="84"/>
      <c r="AJ277" s="1"/>
      <c r="AK277" s="1"/>
    </row>
    <row r="278" spans="1:37" x14ac:dyDescent="0.35">
      <c r="A278" s="1"/>
      <c r="B278" s="1"/>
      <c r="C278" s="1"/>
      <c r="D278" s="1"/>
      <c r="E278" s="1"/>
      <c r="F278" s="1"/>
      <c r="G278" s="1"/>
      <c r="H278" s="1"/>
      <c r="I278" s="1"/>
      <c r="J278" s="1"/>
      <c r="K278" s="1"/>
      <c r="L278" t="str">
        <f t="shared" si="4"/>
        <v>Yes</v>
      </c>
      <c r="M278" s="6"/>
      <c r="N278" s="6"/>
      <c r="O278" s="9" t="str">
        <f>IF(ISBLANK(M278), "", IF(ISBLANK(N278), "Yes", IF(N278 &lt; 'County Names to hide'!$C$2, "No", "Yes")))</f>
        <v/>
      </c>
      <c r="P278" s="6"/>
      <c r="Q278" s="6"/>
      <c r="R278" s="6"/>
      <c r="S278" s="6"/>
      <c r="T278" s="1"/>
      <c r="U278" s="48" t="str">
        <f>IF(Outcomes!M278="", "", DATEDIF(Outcomes!M278, 'County Names to hide'!$D$2, "m"))</f>
        <v/>
      </c>
      <c r="V278" s="9" t="str">
        <f>IF(ISBLANK(M278), "", IF(ISBLANK(N279), "No", IF(AND(N279 &gt;= 'County Names to hide'!$C$2, N279 &lt;= 'County Names to hide'!$D$2), "Yes", "No")))</f>
        <v/>
      </c>
      <c r="W278" s="1"/>
      <c r="X278" s="9" t="str">
        <f>IF(Outcomes!C278="", "", DATEDIF(Outcomes!C278, 'County Names to hide'!$D$2, "m"))</f>
        <v/>
      </c>
      <c r="Y278" s="1"/>
      <c r="Z278" s="1"/>
      <c r="AA278" s="1"/>
      <c r="AB278" s="1"/>
      <c r="AC278" s="1"/>
      <c r="AD278" s="1"/>
      <c r="AE278" s="1"/>
      <c r="AF278" s="1"/>
      <c r="AG278" s="1"/>
      <c r="AH278" s="84"/>
      <c r="AI278" s="84"/>
      <c r="AJ278" s="1"/>
      <c r="AK278" s="1"/>
    </row>
    <row r="279" spans="1:37" x14ac:dyDescent="0.35">
      <c r="A279" s="1"/>
      <c r="B279" s="1"/>
      <c r="C279" s="1"/>
      <c r="D279" s="1"/>
      <c r="E279" s="1"/>
      <c r="F279" s="1"/>
      <c r="G279" s="1"/>
      <c r="H279" s="1"/>
      <c r="I279" s="1"/>
      <c r="J279" s="1"/>
      <c r="K279" s="1"/>
      <c r="L279" t="str">
        <f t="shared" si="4"/>
        <v>Yes</v>
      </c>
      <c r="M279" s="6"/>
      <c r="N279" s="6"/>
      <c r="O279" s="9" t="str">
        <f>IF(ISBLANK(M279), "", IF(ISBLANK(N279), "Yes", IF(N279 &lt; 'County Names to hide'!$C$2, "No", "Yes")))</f>
        <v/>
      </c>
      <c r="P279" s="6"/>
      <c r="Q279" s="6"/>
      <c r="R279" s="6"/>
      <c r="S279" s="6"/>
      <c r="T279" s="1"/>
      <c r="U279" s="48" t="str">
        <f>IF(Outcomes!M279="", "", DATEDIF(Outcomes!M279, 'County Names to hide'!$D$2, "m"))</f>
        <v/>
      </c>
      <c r="V279" s="9" t="str">
        <f>IF(ISBLANK(M279), "", IF(ISBLANK(N280), "No", IF(AND(N280 &gt;= 'County Names to hide'!$C$2, N280 &lt;= 'County Names to hide'!$D$2), "Yes", "No")))</f>
        <v/>
      </c>
      <c r="W279" s="1"/>
      <c r="X279" s="9" t="str">
        <f>IF(Outcomes!C279="", "", DATEDIF(Outcomes!C279, 'County Names to hide'!$D$2, "m"))</f>
        <v/>
      </c>
      <c r="Y279" s="1"/>
      <c r="Z279" s="1"/>
      <c r="AA279" s="1"/>
      <c r="AB279" s="1"/>
      <c r="AC279" s="1"/>
      <c r="AD279" s="1"/>
      <c r="AE279" s="1"/>
      <c r="AF279" s="1"/>
      <c r="AG279" s="1"/>
      <c r="AH279" s="84"/>
      <c r="AI279" s="84"/>
      <c r="AJ279" s="1"/>
      <c r="AK279" s="1"/>
    </row>
    <row r="280" spans="1:37" x14ac:dyDescent="0.35">
      <c r="A280" s="1"/>
      <c r="B280" s="1"/>
      <c r="C280" s="1"/>
      <c r="D280" s="1"/>
      <c r="E280" s="1"/>
      <c r="F280" s="1"/>
      <c r="G280" s="1"/>
      <c r="H280" s="1"/>
      <c r="I280" s="1"/>
      <c r="J280" s="1"/>
      <c r="K280" s="1"/>
      <c r="L280" t="str">
        <f t="shared" si="4"/>
        <v>Yes</v>
      </c>
      <c r="M280" s="6"/>
      <c r="N280" s="6"/>
      <c r="O280" s="9" t="str">
        <f>IF(ISBLANK(M280), "", IF(ISBLANK(N280), "Yes", IF(N280 &lt; 'County Names to hide'!$C$2, "No", "Yes")))</f>
        <v/>
      </c>
      <c r="P280" s="6"/>
      <c r="Q280" s="6"/>
      <c r="R280" s="6"/>
      <c r="S280" s="6"/>
      <c r="T280" s="1"/>
      <c r="U280" s="48" t="str">
        <f>IF(Outcomes!M280="", "", DATEDIF(Outcomes!M280, 'County Names to hide'!$D$2, "m"))</f>
        <v/>
      </c>
      <c r="V280" s="9" t="str">
        <f>IF(ISBLANK(M280), "", IF(ISBLANK(N281), "No", IF(AND(N281 &gt;= 'County Names to hide'!$C$2, N281 &lt;= 'County Names to hide'!$D$2), "Yes", "No")))</f>
        <v/>
      </c>
      <c r="W280" s="1"/>
      <c r="X280" s="9" t="str">
        <f>IF(Outcomes!C280="", "", DATEDIF(Outcomes!C280, 'County Names to hide'!$D$2, "m"))</f>
        <v/>
      </c>
      <c r="Y280" s="1"/>
      <c r="Z280" s="1"/>
      <c r="AA280" s="1"/>
      <c r="AB280" s="1"/>
      <c r="AC280" s="1"/>
      <c r="AD280" s="1"/>
      <c r="AE280" s="1"/>
      <c r="AF280" s="1"/>
      <c r="AG280" s="1"/>
      <c r="AH280" s="84"/>
      <c r="AI280" s="84"/>
      <c r="AJ280" s="1"/>
      <c r="AK280" s="1"/>
    </row>
    <row r="281" spans="1:37" x14ac:dyDescent="0.35">
      <c r="A281" s="1"/>
      <c r="B281" s="1"/>
      <c r="C281" s="1"/>
      <c r="D281" s="1"/>
      <c r="E281" s="1"/>
      <c r="F281" s="1"/>
      <c r="G281" s="1"/>
      <c r="H281" s="1"/>
      <c r="I281" s="1"/>
      <c r="J281" s="1"/>
      <c r="K281" s="1"/>
      <c r="L281" t="str">
        <f t="shared" si="4"/>
        <v>Yes</v>
      </c>
      <c r="M281" s="6"/>
      <c r="N281" s="6"/>
      <c r="O281" s="9" t="str">
        <f>IF(ISBLANK(M281), "", IF(ISBLANK(N281), "Yes", IF(N281 &lt; 'County Names to hide'!$C$2, "No", "Yes")))</f>
        <v/>
      </c>
      <c r="P281" s="6"/>
      <c r="Q281" s="6"/>
      <c r="R281" s="6"/>
      <c r="S281" s="6"/>
      <c r="T281" s="1"/>
      <c r="U281" s="48" t="str">
        <f>IF(Outcomes!M281="", "", DATEDIF(Outcomes!M281, 'County Names to hide'!$D$2, "m"))</f>
        <v/>
      </c>
      <c r="V281" s="9" t="str">
        <f>IF(ISBLANK(M281), "", IF(ISBLANK(N282), "No", IF(AND(N282 &gt;= 'County Names to hide'!$C$2, N282 &lt;= 'County Names to hide'!$D$2), "Yes", "No")))</f>
        <v/>
      </c>
      <c r="W281" s="1"/>
      <c r="X281" s="9" t="str">
        <f>IF(Outcomes!C281="", "", DATEDIF(Outcomes!C281, 'County Names to hide'!$D$2, "m"))</f>
        <v/>
      </c>
      <c r="Y281" s="1"/>
      <c r="Z281" s="1"/>
      <c r="AA281" s="1"/>
      <c r="AB281" s="1"/>
      <c r="AC281" s="1"/>
      <c r="AD281" s="1"/>
      <c r="AE281" s="1"/>
      <c r="AF281" s="1"/>
      <c r="AG281" s="1"/>
      <c r="AH281" s="84"/>
      <c r="AI281" s="84"/>
      <c r="AJ281" s="1"/>
      <c r="AK281" s="1"/>
    </row>
    <row r="282" spans="1:37" x14ac:dyDescent="0.35">
      <c r="A282" s="1"/>
      <c r="B282" s="1"/>
      <c r="C282" s="1"/>
      <c r="D282" s="1"/>
      <c r="E282" s="1"/>
      <c r="F282" s="1"/>
      <c r="G282" s="1"/>
      <c r="H282" s="1"/>
      <c r="I282" s="1"/>
      <c r="J282" s="1"/>
      <c r="K282" s="1"/>
      <c r="L282" t="str">
        <f t="shared" si="4"/>
        <v>Yes</v>
      </c>
      <c r="M282" s="6"/>
      <c r="N282" s="6"/>
      <c r="O282" s="9" t="str">
        <f>IF(ISBLANK(M282), "", IF(ISBLANK(N282), "Yes", IF(N282 &lt; 'County Names to hide'!$C$2, "No", "Yes")))</f>
        <v/>
      </c>
      <c r="P282" s="6"/>
      <c r="Q282" s="6"/>
      <c r="R282" s="6"/>
      <c r="S282" s="6"/>
      <c r="T282" s="1"/>
      <c r="U282" s="48" t="str">
        <f>IF(Outcomes!M282="", "", DATEDIF(Outcomes!M282, 'County Names to hide'!$D$2, "m"))</f>
        <v/>
      </c>
      <c r="V282" s="9" t="str">
        <f>IF(ISBLANK(M282), "", IF(ISBLANK(N283), "No", IF(AND(N283 &gt;= 'County Names to hide'!$C$2, N283 &lt;= 'County Names to hide'!$D$2), "Yes", "No")))</f>
        <v/>
      </c>
      <c r="W282" s="1"/>
      <c r="X282" s="9" t="str">
        <f>IF(Outcomes!C282="", "", DATEDIF(Outcomes!C282, 'County Names to hide'!$D$2, "m"))</f>
        <v/>
      </c>
      <c r="Y282" s="1"/>
      <c r="Z282" s="1"/>
      <c r="AA282" s="1"/>
      <c r="AB282" s="1"/>
      <c r="AC282" s="1"/>
      <c r="AD282" s="1"/>
      <c r="AE282" s="1"/>
      <c r="AF282" s="1"/>
      <c r="AG282" s="1"/>
      <c r="AH282" s="84"/>
      <c r="AI282" s="84"/>
      <c r="AJ282" s="1"/>
      <c r="AK282" s="1"/>
    </row>
    <row r="283" spans="1:37" x14ac:dyDescent="0.35">
      <c r="A283" s="1"/>
      <c r="B283" s="1"/>
      <c r="C283" s="1"/>
      <c r="D283" s="1"/>
      <c r="E283" s="1"/>
      <c r="F283" s="1"/>
      <c r="G283" s="1"/>
      <c r="H283" s="1"/>
      <c r="I283" s="1"/>
      <c r="J283" s="1"/>
      <c r="K283" s="1"/>
      <c r="L283" t="str">
        <f t="shared" si="4"/>
        <v>Yes</v>
      </c>
      <c r="M283" s="6"/>
      <c r="N283" s="6"/>
      <c r="O283" s="9" t="str">
        <f>IF(ISBLANK(M283), "", IF(ISBLANK(N283), "Yes", IF(N283 &lt; 'County Names to hide'!$C$2, "No", "Yes")))</f>
        <v/>
      </c>
      <c r="P283" s="6"/>
      <c r="Q283" s="6"/>
      <c r="R283" s="6"/>
      <c r="S283" s="6"/>
      <c r="T283" s="1"/>
      <c r="U283" s="48" t="str">
        <f>IF(Outcomes!M283="", "", DATEDIF(Outcomes!M283, 'County Names to hide'!$D$2, "m"))</f>
        <v/>
      </c>
      <c r="V283" s="9" t="str">
        <f>IF(ISBLANK(M283), "", IF(ISBLANK(N284), "No", IF(AND(N284 &gt;= 'County Names to hide'!$C$2, N284 &lt;= 'County Names to hide'!$D$2), "Yes", "No")))</f>
        <v/>
      </c>
      <c r="W283" s="1"/>
      <c r="X283" s="9" t="str">
        <f>IF(Outcomes!C283="", "", DATEDIF(Outcomes!C283, 'County Names to hide'!$D$2, "m"))</f>
        <v/>
      </c>
      <c r="Y283" s="1"/>
      <c r="Z283" s="1"/>
      <c r="AA283" s="1"/>
      <c r="AB283" s="1"/>
      <c r="AC283" s="1"/>
      <c r="AD283" s="1"/>
      <c r="AE283" s="1"/>
      <c r="AF283" s="1"/>
      <c r="AG283" s="1"/>
      <c r="AH283" s="84"/>
      <c r="AI283" s="84"/>
      <c r="AJ283" s="1"/>
      <c r="AK283" s="1"/>
    </row>
    <row r="284" spans="1:37" x14ac:dyDescent="0.35">
      <c r="A284" s="1"/>
      <c r="B284" s="1"/>
      <c r="C284" s="1"/>
      <c r="D284" s="1"/>
      <c r="E284" s="1"/>
      <c r="F284" s="1"/>
      <c r="G284" s="1"/>
      <c r="H284" s="1"/>
      <c r="I284" s="1"/>
      <c r="J284" s="1"/>
      <c r="K284" s="1"/>
      <c r="L284" t="str">
        <f t="shared" si="4"/>
        <v>Yes</v>
      </c>
      <c r="M284" s="6"/>
      <c r="N284" s="6"/>
      <c r="O284" s="9" t="str">
        <f>IF(ISBLANK(M284), "", IF(ISBLANK(N284), "Yes", IF(N284 &lt; 'County Names to hide'!$C$2, "No", "Yes")))</f>
        <v/>
      </c>
      <c r="P284" s="6"/>
      <c r="Q284" s="6"/>
      <c r="R284" s="6"/>
      <c r="S284" s="6"/>
      <c r="T284" s="1"/>
      <c r="U284" s="48" t="str">
        <f>IF(Outcomes!M284="", "", DATEDIF(Outcomes!M284, 'County Names to hide'!$D$2, "m"))</f>
        <v/>
      </c>
      <c r="V284" s="9" t="str">
        <f>IF(ISBLANK(M284), "", IF(ISBLANK(N285), "No", IF(AND(N285 &gt;= 'County Names to hide'!$C$2, N285 &lt;= 'County Names to hide'!$D$2), "Yes", "No")))</f>
        <v/>
      </c>
      <c r="W284" s="1"/>
      <c r="X284" s="9" t="str">
        <f>IF(Outcomes!C284="", "", DATEDIF(Outcomes!C284, 'County Names to hide'!$D$2, "m"))</f>
        <v/>
      </c>
      <c r="Y284" s="1"/>
      <c r="Z284" s="1"/>
      <c r="AA284" s="1"/>
      <c r="AB284" s="1"/>
      <c r="AC284" s="1"/>
      <c r="AD284" s="1"/>
      <c r="AE284" s="1"/>
      <c r="AF284" s="1"/>
      <c r="AG284" s="1"/>
      <c r="AH284" s="84"/>
      <c r="AI284" s="84"/>
      <c r="AJ284" s="1"/>
      <c r="AK284" s="1"/>
    </row>
    <row r="285" spans="1:37" x14ac:dyDescent="0.35">
      <c r="A285" s="1"/>
      <c r="B285" s="1"/>
      <c r="C285" s="1"/>
      <c r="D285" s="1"/>
      <c r="E285" s="1"/>
      <c r="F285" s="1"/>
      <c r="G285" s="1"/>
      <c r="H285" s="1"/>
      <c r="I285" s="1"/>
      <c r="J285" s="1"/>
      <c r="K285" s="1"/>
      <c r="L285" t="str">
        <f t="shared" si="4"/>
        <v>Yes</v>
      </c>
      <c r="M285" s="6"/>
      <c r="N285" s="6"/>
      <c r="O285" s="9" t="str">
        <f>IF(ISBLANK(M285), "", IF(ISBLANK(N285), "Yes", IF(N285 &lt; 'County Names to hide'!$C$2, "No", "Yes")))</f>
        <v/>
      </c>
      <c r="P285" s="6"/>
      <c r="Q285" s="6"/>
      <c r="R285" s="6"/>
      <c r="S285" s="6"/>
      <c r="T285" s="1"/>
      <c r="U285" s="48" t="str">
        <f>IF(Outcomes!M285="", "", DATEDIF(Outcomes!M285, 'County Names to hide'!$D$2, "m"))</f>
        <v/>
      </c>
      <c r="V285" s="9" t="str">
        <f>IF(ISBLANK(M285), "", IF(ISBLANK(N286), "No", IF(AND(N286 &gt;= 'County Names to hide'!$C$2, N286 &lt;= 'County Names to hide'!$D$2), "Yes", "No")))</f>
        <v/>
      </c>
      <c r="W285" s="1"/>
      <c r="X285" s="9" t="str">
        <f>IF(Outcomes!C285="", "", DATEDIF(Outcomes!C285, 'County Names to hide'!$D$2, "m"))</f>
        <v/>
      </c>
      <c r="Y285" s="1"/>
      <c r="Z285" s="1"/>
      <c r="AA285" s="1"/>
      <c r="AB285" s="1"/>
      <c r="AC285" s="1"/>
      <c r="AD285" s="1"/>
      <c r="AE285" s="1"/>
      <c r="AF285" s="1"/>
      <c r="AG285" s="1"/>
      <c r="AH285" s="84"/>
      <c r="AI285" s="84"/>
      <c r="AJ285" s="1"/>
      <c r="AK285" s="1"/>
    </row>
    <row r="286" spans="1:37" x14ac:dyDescent="0.35">
      <c r="A286" s="1"/>
      <c r="B286" s="1"/>
      <c r="C286" s="1"/>
      <c r="D286" s="1"/>
      <c r="E286" s="1"/>
      <c r="F286" s="1"/>
      <c r="G286" s="1"/>
      <c r="H286" s="1"/>
      <c r="I286" s="1"/>
      <c r="J286" s="1"/>
      <c r="K286" s="1"/>
      <c r="L286" t="str">
        <f t="shared" si="4"/>
        <v>Yes</v>
      </c>
      <c r="M286" s="6"/>
      <c r="N286" s="6"/>
      <c r="O286" s="9" t="str">
        <f>IF(ISBLANK(M286), "", IF(ISBLANK(N286), "Yes", IF(N286 &lt; 'County Names to hide'!$C$2, "No", "Yes")))</f>
        <v/>
      </c>
      <c r="P286" s="6"/>
      <c r="Q286" s="6"/>
      <c r="R286" s="6"/>
      <c r="S286" s="6"/>
      <c r="T286" s="1"/>
      <c r="U286" s="48" t="str">
        <f>IF(Outcomes!M286="", "", DATEDIF(Outcomes!M286, 'County Names to hide'!$D$2, "m"))</f>
        <v/>
      </c>
      <c r="V286" s="9" t="str">
        <f>IF(ISBLANK(M286), "", IF(ISBLANK(N287), "No", IF(AND(N287 &gt;= 'County Names to hide'!$C$2, N287 &lt;= 'County Names to hide'!$D$2), "Yes", "No")))</f>
        <v/>
      </c>
      <c r="W286" s="1"/>
      <c r="X286" s="9" t="str">
        <f>IF(Outcomes!C286="", "", DATEDIF(Outcomes!C286, 'County Names to hide'!$D$2, "m"))</f>
        <v/>
      </c>
      <c r="Y286" s="1"/>
      <c r="Z286" s="1"/>
      <c r="AA286" s="1"/>
      <c r="AB286" s="1"/>
      <c r="AC286" s="1"/>
      <c r="AD286" s="1"/>
      <c r="AE286" s="1"/>
      <c r="AF286" s="1"/>
      <c r="AG286" s="1"/>
      <c r="AH286" s="84"/>
      <c r="AI286" s="84"/>
      <c r="AJ286" s="1"/>
      <c r="AK286" s="1"/>
    </row>
    <row r="287" spans="1:37" x14ac:dyDescent="0.35">
      <c r="A287" s="1"/>
      <c r="B287" s="1"/>
      <c r="C287" s="1"/>
      <c r="D287" s="1"/>
      <c r="E287" s="1"/>
      <c r="F287" s="1"/>
      <c r="G287" s="1"/>
      <c r="H287" s="1"/>
      <c r="I287" s="1"/>
      <c r="J287" s="1"/>
      <c r="K287" s="1"/>
      <c r="L287" t="str">
        <f t="shared" si="4"/>
        <v>Yes</v>
      </c>
      <c r="M287" s="6"/>
      <c r="N287" s="6"/>
      <c r="O287" s="9" t="str">
        <f>IF(ISBLANK(M287), "", IF(ISBLANK(N287), "Yes", IF(N287 &lt; 'County Names to hide'!$C$2, "No", "Yes")))</f>
        <v/>
      </c>
      <c r="P287" s="6"/>
      <c r="Q287" s="6"/>
      <c r="R287" s="6"/>
      <c r="S287" s="6"/>
      <c r="T287" s="1"/>
      <c r="U287" s="48" t="str">
        <f>IF(Outcomes!M287="", "", DATEDIF(Outcomes!M287, 'County Names to hide'!$D$2, "m"))</f>
        <v/>
      </c>
      <c r="V287" s="9" t="str">
        <f>IF(ISBLANK(M287), "", IF(ISBLANK(N288), "No", IF(AND(N288 &gt;= 'County Names to hide'!$C$2, N288 &lt;= 'County Names to hide'!$D$2), "Yes", "No")))</f>
        <v/>
      </c>
      <c r="W287" s="1"/>
      <c r="X287" s="9" t="str">
        <f>IF(Outcomes!C287="", "", DATEDIF(Outcomes!C287, 'County Names to hide'!$D$2, "m"))</f>
        <v/>
      </c>
      <c r="Y287" s="1"/>
      <c r="Z287" s="1"/>
      <c r="AA287" s="1"/>
      <c r="AB287" s="1"/>
      <c r="AC287" s="1"/>
      <c r="AD287" s="1"/>
      <c r="AE287" s="1"/>
      <c r="AF287" s="1"/>
      <c r="AG287" s="1"/>
      <c r="AH287" s="84"/>
      <c r="AI287" s="84"/>
      <c r="AJ287" s="1"/>
      <c r="AK287" s="1"/>
    </row>
    <row r="288" spans="1:37" x14ac:dyDescent="0.35">
      <c r="A288" s="1"/>
      <c r="B288" s="1"/>
      <c r="C288" s="1"/>
      <c r="D288" s="1"/>
      <c r="E288" s="1"/>
      <c r="F288" s="1"/>
      <c r="G288" s="1"/>
      <c r="H288" s="1"/>
      <c r="I288" s="1"/>
      <c r="J288" s="1"/>
      <c r="K288" s="1"/>
      <c r="L288" t="str">
        <f t="shared" si="4"/>
        <v>Yes</v>
      </c>
      <c r="M288" s="6"/>
      <c r="N288" s="6"/>
      <c r="O288" s="9" t="str">
        <f>IF(ISBLANK(M288), "", IF(ISBLANK(N288), "Yes", IF(N288 &lt; 'County Names to hide'!$C$2, "No", "Yes")))</f>
        <v/>
      </c>
      <c r="P288" s="6"/>
      <c r="Q288" s="6"/>
      <c r="R288" s="6"/>
      <c r="S288" s="6"/>
      <c r="T288" s="1"/>
      <c r="U288" s="48" t="str">
        <f>IF(Outcomes!M288="", "", DATEDIF(Outcomes!M288, 'County Names to hide'!$D$2, "m"))</f>
        <v/>
      </c>
      <c r="V288" s="9" t="str">
        <f>IF(ISBLANK(M288), "", IF(ISBLANK(N289), "No", IF(AND(N289 &gt;= 'County Names to hide'!$C$2, N289 &lt;= 'County Names to hide'!$D$2), "Yes", "No")))</f>
        <v/>
      </c>
      <c r="W288" s="1"/>
      <c r="X288" s="9" t="str">
        <f>IF(Outcomes!C288="", "", DATEDIF(Outcomes!C288, 'County Names to hide'!$D$2, "m"))</f>
        <v/>
      </c>
      <c r="Y288" s="1"/>
      <c r="Z288" s="1"/>
      <c r="AA288" s="1"/>
      <c r="AB288" s="1"/>
      <c r="AC288" s="1"/>
      <c r="AD288" s="1"/>
      <c r="AE288" s="1"/>
      <c r="AF288" s="1"/>
      <c r="AG288" s="1"/>
      <c r="AH288" s="84"/>
      <c r="AI288" s="84"/>
      <c r="AJ288" s="1"/>
      <c r="AK288" s="1"/>
    </row>
    <row r="289" spans="1:37" x14ac:dyDescent="0.35">
      <c r="A289" s="1"/>
      <c r="B289" s="1"/>
      <c r="C289" s="1"/>
      <c r="D289" s="1"/>
      <c r="E289" s="1"/>
      <c r="F289" s="1"/>
      <c r="G289" s="1"/>
      <c r="H289" s="1"/>
      <c r="I289" s="1"/>
      <c r="J289" s="1"/>
      <c r="K289" s="1"/>
      <c r="L289" t="str">
        <f t="shared" si="4"/>
        <v>Yes</v>
      </c>
      <c r="M289" s="6"/>
      <c r="N289" s="6"/>
      <c r="O289" s="9" t="str">
        <f>IF(ISBLANK(M289), "", IF(ISBLANK(N289), "Yes", IF(N289 &lt; 'County Names to hide'!$C$2, "No", "Yes")))</f>
        <v/>
      </c>
      <c r="P289" s="6"/>
      <c r="Q289" s="6"/>
      <c r="R289" s="6"/>
      <c r="S289" s="6"/>
      <c r="T289" s="1"/>
      <c r="U289" s="48" t="str">
        <f>IF(Outcomes!M289="", "", DATEDIF(Outcomes!M289, 'County Names to hide'!$D$2, "m"))</f>
        <v/>
      </c>
      <c r="V289" s="9" t="str">
        <f>IF(ISBLANK(M289), "", IF(ISBLANK(N290), "No", IF(AND(N290 &gt;= 'County Names to hide'!$C$2, N290 &lt;= 'County Names to hide'!$D$2), "Yes", "No")))</f>
        <v/>
      </c>
      <c r="W289" s="1"/>
      <c r="X289" s="9" t="str">
        <f>IF(Outcomes!C289="", "", DATEDIF(Outcomes!C289, 'County Names to hide'!$D$2, "m"))</f>
        <v/>
      </c>
      <c r="Y289" s="1"/>
      <c r="Z289" s="1"/>
      <c r="AA289" s="1"/>
      <c r="AB289" s="1"/>
      <c r="AC289" s="1"/>
      <c r="AD289" s="1"/>
      <c r="AE289" s="1"/>
      <c r="AF289" s="1"/>
      <c r="AG289" s="1"/>
      <c r="AH289" s="84"/>
      <c r="AI289" s="84"/>
      <c r="AJ289" s="1"/>
      <c r="AK289" s="1"/>
    </row>
    <row r="290" spans="1:37" x14ac:dyDescent="0.35">
      <c r="A290" s="1"/>
      <c r="B290" s="1"/>
      <c r="C290" s="1"/>
      <c r="D290" s="1"/>
      <c r="E290" s="1"/>
      <c r="F290" s="1"/>
      <c r="G290" s="1"/>
      <c r="H290" s="1"/>
      <c r="I290" s="1"/>
      <c r="J290" s="1"/>
      <c r="K290" s="1"/>
      <c r="L290" t="str">
        <f t="shared" si="4"/>
        <v>Yes</v>
      </c>
      <c r="M290" s="6"/>
      <c r="N290" s="6"/>
      <c r="O290" s="9" t="str">
        <f>IF(ISBLANK(M290), "", IF(ISBLANK(N290), "Yes", IF(N290 &lt; 'County Names to hide'!$C$2, "No", "Yes")))</f>
        <v/>
      </c>
      <c r="P290" s="6"/>
      <c r="Q290" s="6"/>
      <c r="R290" s="6"/>
      <c r="S290" s="6"/>
      <c r="T290" s="1"/>
      <c r="U290" s="48" t="str">
        <f>IF(Outcomes!M290="", "", DATEDIF(Outcomes!M290, 'County Names to hide'!$D$2, "m"))</f>
        <v/>
      </c>
      <c r="V290" s="9" t="str">
        <f>IF(ISBLANK(M290), "", IF(ISBLANK(N291), "No", IF(AND(N291 &gt;= 'County Names to hide'!$C$2, N291 &lt;= 'County Names to hide'!$D$2), "Yes", "No")))</f>
        <v/>
      </c>
      <c r="W290" s="1"/>
      <c r="X290" s="9" t="str">
        <f>IF(Outcomes!C290="", "", DATEDIF(Outcomes!C290, 'County Names to hide'!$D$2, "m"))</f>
        <v/>
      </c>
      <c r="Y290" s="1"/>
      <c r="Z290" s="1"/>
      <c r="AA290" s="1"/>
      <c r="AB290" s="1"/>
      <c r="AC290" s="1"/>
      <c r="AD290" s="1"/>
      <c r="AE290" s="1"/>
      <c r="AF290" s="1"/>
      <c r="AG290" s="1"/>
      <c r="AH290" s="84"/>
      <c r="AI290" s="84"/>
      <c r="AJ290" s="1"/>
      <c r="AK290" s="1"/>
    </row>
    <row r="291" spans="1:37" x14ac:dyDescent="0.35">
      <c r="A291" s="1"/>
      <c r="B291" s="1"/>
      <c r="C291" s="1"/>
      <c r="D291" s="1"/>
      <c r="E291" s="1"/>
      <c r="F291" s="1"/>
      <c r="G291" s="1"/>
      <c r="H291" s="1"/>
      <c r="I291" s="1"/>
      <c r="J291" s="1"/>
      <c r="K291" s="1"/>
      <c r="L291" t="str">
        <f t="shared" si="4"/>
        <v>Yes</v>
      </c>
      <c r="M291" s="6"/>
      <c r="N291" s="6"/>
      <c r="O291" s="9" t="str">
        <f>IF(ISBLANK(M291), "", IF(ISBLANK(N291), "Yes", IF(N291 &lt; 'County Names to hide'!$C$2, "No", "Yes")))</f>
        <v/>
      </c>
      <c r="P291" s="6"/>
      <c r="Q291" s="6"/>
      <c r="R291" s="6"/>
      <c r="S291" s="6"/>
      <c r="T291" s="1"/>
      <c r="U291" s="48" t="str">
        <f>IF(Outcomes!M291="", "", DATEDIF(Outcomes!M291, 'County Names to hide'!$D$2, "m"))</f>
        <v/>
      </c>
      <c r="V291" s="9" t="str">
        <f>IF(ISBLANK(M291), "", IF(ISBLANK(N292), "No", IF(AND(N292 &gt;= 'County Names to hide'!$C$2, N292 &lt;= 'County Names to hide'!$D$2), "Yes", "No")))</f>
        <v/>
      </c>
      <c r="W291" s="1"/>
      <c r="X291" s="9" t="str">
        <f>IF(Outcomes!C291="", "", DATEDIF(Outcomes!C291, 'County Names to hide'!$D$2, "m"))</f>
        <v/>
      </c>
      <c r="Y291" s="1"/>
      <c r="Z291" s="1"/>
      <c r="AA291" s="1"/>
      <c r="AB291" s="1"/>
      <c r="AC291" s="1"/>
      <c r="AD291" s="1"/>
      <c r="AE291" s="1"/>
      <c r="AF291" s="1"/>
      <c r="AG291" s="1"/>
      <c r="AH291" s="84"/>
      <c r="AI291" s="84"/>
      <c r="AJ291" s="1"/>
      <c r="AK291" s="1"/>
    </row>
    <row r="292" spans="1:37" x14ac:dyDescent="0.35">
      <c r="A292" s="1"/>
      <c r="B292" s="1"/>
      <c r="C292" s="1"/>
      <c r="D292" s="1"/>
      <c r="E292" s="1"/>
      <c r="F292" s="1"/>
      <c r="G292" s="1"/>
      <c r="H292" s="1"/>
      <c r="I292" s="1"/>
      <c r="J292" s="1"/>
      <c r="K292" s="1"/>
      <c r="L292" t="str">
        <f t="shared" si="4"/>
        <v>Yes</v>
      </c>
      <c r="M292" s="6"/>
      <c r="N292" s="6"/>
      <c r="O292" s="9" t="str">
        <f>IF(ISBLANK(M292), "", IF(ISBLANK(N292), "Yes", IF(N292 &lt; 'County Names to hide'!$C$2, "No", "Yes")))</f>
        <v/>
      </c>
      <c r="P292" s="6"/>
      <c r="Q292" s="6"/>
      <c r="R292" s="6"/>
      <c r="S292" s="6"/>
      <c r="T292" s="1"/>
      <c r="U292" s="48" t="str">
        <f>IF(Outcomes!M292="", "", DATEDIF(Outcomes!M292, 'County Names to hide'!$D$2, "m"))</f>
        <v/>
      </c>
      <c r="V292" s="9" t="str">
        <f>IF(ISBLANK(M292), "", IF(ISBLANK(N293), "No", IF(AND(N293 &gt;= 'County Names to hide'!$C$2, N293 &lt;= 'County Names to hide'!$D$2), "Yes", "No")))</f>
        <v/>
      </c>
      <c r="W292" s="1"/>
      <c r="X292" s="9" t="str">
        <f>IF(Outcomes!C292="", "", DATEDIF(Outcomes!C292, 'County Names to hide'!$D$2, "m"))</f>
        <v/>
      </c>
      <c r="Y292" s="1"/>
      <c r="Z292" s="1"/>
      <c r="AA292" s="1"/>
      <c r="AB292" s="1"/>
      <c r="AC292" s="1"/>
      <c r="AD292" s="1"/>
      <c r="AE292" s="1"/>
      <c r="AF292" s="1"/>
      <c r="AG292" s="1"/>
      <c r="AH292" s="84"/>
      <c r="AI292" s="84"/>
      <c r="AJ292" s="1"/>
      <c r="AK292" s="1"/>
    </row>
    <row r="293" spans="1:37" x14ac:dyDescent="0.35">
      <c r="A293" s="1"/>
      <c r="B293" s="1"/>
      <c r="C293" s="1"/>
      <c r="D293" s="1"/>
      <c r="E293" s="1"/>
      <c r="F293" s="1"/>
      <c r="G293" s="1"/>
      <c r="H293" s="1"/>
      <c r="I293" s="1"/>
      <c r="J293" s="1"/>
      <c r="K293" s="1"/>
      <c r="L293" t="str">
        <f t="shared" si="4"/>
        <v>Yes</v>
      </c>
      <c r="M293" s="6"/>
      <c r="N293" s="6"/>
      <c r="O293" s="9" t="str">
        <f>IF(ISBLANK(M293), "", IF(ISBLANK(N293), "Yes", IF(N293 &lt; 'County Names to hide'!$C$2, "No", "Yes")))</f>
        <v/>
      </c>
      <c r="P293" s="6"/>
      <c r="Q293" s="6"/>
      <c r="R293" s="6"/>
      <c r="S293" s="6"/>
      <c r="T293" s="1"/>
      <c r="U293" s="48" t="str">
        <f>IF(Outcomes!M293="", "", DATEDIF(Outcomes!M293, 'County Names to hide'!$D$2, "m"))</f>
        <v/>
      </c>
      <c r="V293" s="9" t="str">
        <f>IF(ISBLANK(M293), "", IF(ISBLANK(N294), "No", IF(AND(N294 &gt;= 'County Names to hide'!$C$2, N294 &lt;= 'County Names to hide'!$D$2), "Yes", "No")))</f>
        <v/>
      </c>
      <c r="W293" s="1"/>
      <c r="X293" s="9" t="str">
        <f>IF(Outcomes!C293="", "", DATEDIF(Outcomes!C293, 'County Names to hide'!$D$2, "m"))</f>
        <v/>
      </c>
      <c r="Y293" s="1"/>
      <c r="Z293" s="1"/>
      <c r="AA293" s="1"/>
      <c r="AB293" s="1"/>
      <c r="AC293" s="1"/>
      <c r="AD293" s="1"/>
      <c r="AE293" s="1"/>
      <c r="AF293" s="1"/>
      <c r="AG293" s="1"/>
      <c r="AH293" s="84"/>
      <c r="AI293" s="84"/>
      <c r="AJ293" s="1"/>
      <c r="AK293" s="1"/>
    </row>
    <row r="294" spans="1:37" x14ac:dyDescent="0.35">
      <c r="A294" s="1"/>
      <c r="B294" s="1"/>
      <c r="C294" s="1"/>
      <c r="D294" s="1"/>
      <c r="E294" s="1"/>
      <c r="F294" s="1"/>
      <c r="G294" s="1"/>
      <c r="H294" s="1"/>
      <c r="I294" s="1"/>
      <c r="J294" s="1"/>
      <c r="K294" s="1"/>
      <c r="L294" t="str">
        <f t="shared" si="4"/>
        <v>Yes</v>
      </c>
      <c r="M294" s="6"/>
      <c r="N294" s="6"/>
      <c r="O294" s="9" t="str">
        <f>IF(ISBLANK(M294), "", IF(ISBLANK(N294), "Yes", IF(N294 &lt; 'County Names to hide'!$C$2, "No", "Yes")))</f>
        <v/>
      </c>
      <c r="P294" s="6"/>
      <c r="Q294" s="6"/>
      <c r="R294" s="6"/>
      <c r="S294" s="6"/>
      <c r="T294" s="1"/>
      <c r="U294" s="48" t="str">
        <f>IF(Outcomes!M294="", "", DATEDIF(Outcomes!M294, 'County Names to hide'!$D$2, "m"))</f>
        <v/>
      </c>
      <c r="V294" s="9" t="str">
        <f>IF(ISBLANK(M294), "", IF(ISBLANK(N295), "No", IF(AND(N295 &gt;= 'County Names to hide'!$C$2, N295 &lt;= 'County Names to hide'!$D$2), "Yes", "No")))</f>
        <v/>
      </c>
      <c r="W294" s="1"/>
      <c r="X294" s="9" t="str">
        <f>IF(Outcomes!C294="", "", DATEDIF(Outcomes!C294, 'County Names to hide'!$D$2, "m"))</f>
        <v/>
      </c>
      <c r="Y294" s="1"/>
      <c r="Z294" s="1"/>
      <c r="AA294" s="1"/>
      <c r="AB294" s="1"/>
      <c r="AC294" s="1"/>
      <c r="AD294" s="1"/>
      <c r="AE294" s="1"/>
      <c r="AF294" s="1"/>
      <c r="AG294" s="1"/>
      <c r="AH294" s="84"/>
      <c r="AI294" s="84"/>
      <c r="AJ294" s="1"/>
      <c r="AK294" s="1"/>
    </row>
    <row r="295" spans="1:37" x14ac:dyDescent="0.35">
      <c r="A295" s="1"/>
      <c r="B295" s="1"/>
      <c r="C295" s="1"/>
      <c r="D295" s="1"/>
      <c r="E295" s="1"/>
      <c r="F295" s="1"/>
      <c r="G295" s="1"/>
      <c r="H295" s="1"/>
      <c r="I295" s="1"/>
      <c r="J295" s="1"/>
      <c r="K295" s="1"/>
      <c r="L295" t="str">
        <f t="shared" si="4"/>
        <v>Yes</v>
      </c>
      <c r="M295" s="6"/>
      <c r="N295" s="6"/>
      <c r="O295" s="9" t="str">
        <f>IF(ISBLANK(M295), "", IF(ISBLANK(N295), "Yes", IF(N295 &lt; 'County Names to hide'!$C$2, "No", "Yes")))</f>
        <v/>
      </c>
      <c r="P295" s="6"/>
      <c r="Q295" s="6"/>
      <c r="R295" s="6"/>
      <c r="S295" s="6"/>
      <c r="T295" s="1"/>
      <c r="U295" s="48" t="str">
        <f>IF(Outcomes!M295="", "", DATEDIF(Outcomes!M295, 'County Names to hide'!$D$2, "m"))</f>
        <v/>
      </c>
      <c r="V295" s="9" t="str">
        <f>IF(ISBLANK(M295), "", IF(ISBLANK(N296), "No", IF(AND(N296 &gt;= 'County Names to hide'!$C$2, N296 &lt;= 'County Names to hide'!$D$2), "Yes", "No")))</f>
        <v/>
      </c>
      <c r="W295" s="1"/>
      <c r="X295" s="9" t="str">
        <f>IF(Outcomes!C295="", "", DATEDIF(Outcomes!C295, 'County Names to hide'!$D$2, "m"))</f>
        <v/>
      </c>
      <c r="Y295" s="1"/>
      <c r="Z295" s="1"/>
      <c r="AA295" s="1"/>
      <c r="AB295" s="1"/>
      <c r="AC295" s="1"/>
      <c r="AD295" s="1"/>
      <c r="AE295" s="1"/>
      <c r="AF295" s="1"/>
      <c r="AG295" s="1"/>
      <c r="AH295" s="84"/>
      <c r="AI295" s="84"/>
      <c r="AJ295" s="1"/>
      <c r="AK295" s="1"/>
    </row>
    <row r="296" spans="1:37" x14ac:dyDescent="0.35">
      <c r="A296" s="1"/>
      <c r="B296" s="1"/>
      <c r="C296" s="1"/>
      <c r="D296" s="1"/>
      <c r="E296" s="1"/>
      <c r="F296" s="1"/>
      <c r="G296" s="1"/>
      <c r="H296" s="1"/>
      <c r="I296" s="1"/>
      <c r="J296" s="1"/>
      <c r="K296" s="1"/>
      <c r="L296" t="str">
        <f t="shared" si="4"/>
        <v>Yes</v>
      </c>
      <c r="M296" s="6"/>
      <c r="N296" s="6"/>
      <c r="O296" s="9" t="str">
        <f>IF(ISBLANK(M296), "", IF(ISBLANK(N296), "Yes", IF(N296 &lt; 'County Names to hide'!$C$2, "No", "Yes")))</f>
        <v/>
      </c>
      <c r="P296" s="6"/>
      <c r="Q296" s="6"/>
      <c r="R296" s="6"/>
      <c r="S296" s="6"/>
      <c r="T296" s="1"/>
      <c r="U296" s="48" t="str">
        <f>IF(Outcomes!M296="", "", DATEDIF(Outcomes!M296, 'County Names to hide'!$D$2, "m"))</f>
        <v/>
      </c>
      <c r="V296" s="9" t="str">
        <f>IF(ISBLANK(M296), "", IF(ISBLANK(N297), "No", IF(AND(N297 &gt;= 'County Names to hide'!$C$2, N297 &lt;= 'County Names to hide'!$D$2), "Yes", "No")))</f>
        <v/>
      </c>
      <c r="W296" s="1"/>
      <c r="X296" s="9" t="str">
        <f>IF(Outcomes!C296="", "", DATEDIF(Outcomes!C296, 'County Names to hide'!$D$2, "m"))</f>
        <v/>
      </c>
      <c r="Y296" s="1"/>
      <c r="Z296" s="1"/>
      <c r="AA296" s="1"/>
      <c r="AB296" s="1"/>
      <c r="AC296" s="1"/>
      <c r="AD296" s="1"/>
      <c r="AE296" s="1"/>
      <c r="AF296" s="1"/>
      <c r="AG296" s="1"/>
      <c r="AH296" s="84"/>
      <c r="AI296" s="84"/>
      <c r="AJ296" s="1"/>
      <c r="AK296" s="1"/>
    </row>
    <row r="297" spans="1:37" x14ac:dyDescent="0.35">
      <c r="A297" s="1"/>
      <c r="B297" s="1"/>
      <c r="C297" s="1"/>
      <c r="D297" s="1"/>
      <c r="E297" s="1"/>
      <c r="F297" s="1"/>
      <c r="G297" s="1"/>
      <c r="H297" s="1"/>
      <c r="I297" s="1"/>
      <c r="J297" s="1"/>
      <c r="K297" s="1"/>
      <c r="L297" t="str">
        <f t="shared" si="4"/>
        <v>Yes</v>
      </c>
      <c r="M297" s="6"/>
      <c r="N297" s="6"/>
      <c r="O297" s="9" t="str">
        <f>IF(ISBLANK(M297), "", IF(ISBLANK(N297), "Yes", IF(N297 &lt; 'County Names to hide'!$C$2, "No", "Yes")))</f>
        <v/>
      </c>
      <c r="P297" s="6"/>
      <c r="Q297" s="6"/>
      <c r="R297" s="6"/>
      <c r="S297" s="6"/>
      <c r="T297" s="1"/>
      <c r="U297" s="48" t="str">
        <f>IF(Outcomes!M297="", "", DATEDIF(Outcomes!M297, 'County Names to hide'!$D$2, "m"))</f>
        <v/>
      </c>
      <c r="V297" s="9" t="str">
        <f>IF(ISBLANK(M297), "", IF(ISBLANK(N298), "No", IF(AND(N298 &gt;= 'County Names to hide'!$C$2, N298 &lt;= 'County Names to hide'!$D$2), "Yes", "No")))</f>
        <v/>
      </c>
      <c r="W297" s="1"/>
      <c r="X297" s="9" t="str">
        <f>IF(Outcomes!C297="", "", DATEDIF(Outcomes!C297, 'County Names to hide'!$D$2, "m"))</f>
        <v/>
      </c>
      <c r="Y297" s="1"/>
      <c r="Z297" s="1"/>
      <c r="AA297" s="1"/>
      <c r="AB297" s="1"/>
      <c r="AC297" s="1"/>
      <c r="AD297" s="1"/>
      <c r="AE297" s="1"/>
      <c r="AF297" s="1"/>
      <c r="AG297" s="1"/>
      <c r="AH297" s="84"/>
      <c r="AI297" s="84"/>
      <c r="AJ297" s="1"/>
      <c r="AK297" s="1"/>
    </row>
    <row r="298" spans="1:37" x14ac:dyDescent="0.35">
      <c r="A298" s="1"/>
      <c r="B298" s="1"/>
      <c r="C298" s="1"/>
      <c r="D298" s="1"/>
      <c r="E298" s="1"/>
      <c r="F298" s="1"/>
      <c r="G298" s="1"/>
      <c r="H298" s="1"/>
      <c r="I298" s="1"/>
      <c r="J298" s="1"/>
      <c r="K298" s="1"/>
      <c r="L298" t="str">
        <f t="shared" si="4"/>
        <v>Yes</v>
      </c>
      <c r="M298" s="6"/>
      <c r="N298" s="6"/>
      <c r="O298" s="9" t="str">
        <f>IF(ISBLANK(M298), "", IF(ISBLANK(N298), "Yes", IF(N298 &lt; 'County Names to hide'!$C$2, "No", "Yes")))</f>
        <v/>
      </c>
      <c r="P298" s="6"/>
      <c r="Q298" s="6"/>
      <c r="R298" s="6"/>
      <c r="S298" s="6"/>
      <c r="T298" s="1"/>
      <c r="U298" s="48" t="str">
        <f>IF(Outcomes!M298="", "", DATEDIF(Outcomes!M298, 'County Names to hide'!$D$2, "m"))</f>
        <v/>
      </c>
      <c r="V298" s="9" t="str">
        <f>IF(ISBLANK(M298), "", IF(ISBLANK(N299), "No", IF(AND(N299 &gt;= 'County Names to hide'!$C$2, N299 &lt;= 'County Names to hide'!$D$2), "Yes", "No")))</f>
        <v/>
      </c>
      <c r="W298" s="1"/>
      <c r="X298" s="9" t="str">
        <f>IF(Outcomes!C298="", "", DATEDIF(Outcomes!C298, 'County Names to hide'!$D$2, "m"))</f>
        <v/>
      </c>
      <c r="Y298" s="1"/>
      <c r="Z298" s="1"/>
      <c r="AA298" s="1"/>
      <c r="AB298" s="1"/>
      <c r="AC298" s="1"/>
      <c r="AD298" s="1"/>
      <c r="AE298" s="1"/>
      <c r="AF298" s="1"/>
      <c r="AG298" s="1"/>
      <c r="AH298" s="84"/>
      <c r="AI298" s="84"/>
      <c r="AJ298" s="1"/>
      <c r="AK298" s="1"/>
    </row>
    <row r="299" spans="1:37" x14ac:dyDescent="0.35">
      <c r="A299" s="1"/>
      <c r="B299" s="1"/>
      <c r="C299" s="1"/>
      <c r="D299" s="1"/>
      <c r="E299" s="1"/>
      <c r="F299" s="1"/>
      <c r="G299" s="1"/>
      <c r="H299" s="1"/>
      <c r="I299" s="1"/>
      <c r="J299" s="1"/>
      <c r="K299" s="1"/>
      <c r="L299" t="str">
        <f t="shared" si="4"/>
        <v>Yes</v>
      </c>
      <c r="M299" s="6"/>
      <c r="N299" s="6"/>
      <c r="O299" s="9" t="str">
        <f>IF(ISBLANK(M299), "", IF(ISBLANK(N299), "Yes", IF(N299 &lt; 'County Names to hide'!$C$2, "No", "Yes")))</f>
        <v/>
      </c>
      <c r="P299" s="6"/>
      <c r="Q299" s="6"/>
      <c r="R299" s="6"/>
      <c r="S299" s="6"/>
      <c r="T299" s="1"/>
      <c r="U299" s="48" t="str">
        <f>IF(Outcomes!M299="", "", DATEDIF(Outcomes!M299, 'County Names to hide'!$D$2, "m"))</f>
        <v/>
      </c>
      <c r="V299" s="9" t="str">
        <f>IF(ISBLANK(M299), "", IF(ISBLANK(N300), "No", IF(AND(N300 &gt;= 'County Names to hide'!$C$2, N300 &lt;= 'County Names to hide'!$D$2), "Yes", "No")))</f>
        <v/>
      </c>
      <c r="W299" s="1"/>
      <c r="X299" s="9" t="str">
        <f>IF(Outcomes!C299="", "", DATEDIF(Outcomes!C299, 'County Names to hide'!$D$2, "m"))</f>
        <v/>
      </c>
      <c r="Y299" s="1"/>
      <c r="Z299" s="1"/>
      <c r="AA299" s="1"/>
      <c r="AB299" s="1"/>
      <c r="AC299" s="1"/>
      <c r="AD299" s="1"/>
      <c r="AE299" s="1"/>
      <c r="AF299" s="1"/>
      <c r="AG299" s="1"/>
      <c r="AH299" s="84"/>
      <c r="AI299" s="84"/>
      <c r="AJ299" s="1"/>
      <c r="AK299" s="1"/>
    </row>
    <row r="300" spans="1:37" x14ac:dyDescent="0.35">
      <c r="A300" s="1"/>
      <c r="B300" s="1"/>
      <c r="C300" s="1"/>
      <c r="D300" s="1"/>
      <c r="E300" s="1"/>
      <c r="F300" s="1"/>
      <c r="G300" s="1"/>
      <c r="H300" s="1"/>
      <c r="I300" s="1"/>
      <c r="J300" s="1"/>
      <c r="K300" s="1"/>
      <c r="L300" t="str">
        <f t="shared" si="4"/>
        <v>Yes</v>
      </c>
      <c r="M300" s="6"/>
      <c r="N300" s="6"/>
      <c r="O300" s="9" t="str">
        <f>IF(ISBLANK(M300), "", IF(ISBLANK(N300), "Yes", IF(N300 &lt; 'County Names to hide'!$C$2, "No", "Yes")))</f>
        <v/>
      </c>
      <c r="P300" s="6"/>
      <c r="Q300" s="6"/>
      <c r="R300" s="6"/>
      <c r="S300" s="6"/>
      <c r="T300" s="1"/>
      <c r="U300" s="48" t="str">
        <f>IF(Outcomes!M300="", "", DATEDIF(Outcomes!M300, 'County Names to hide'!$D$2, "m"))</f>
        <v/>
      </c>
      <c r="V300" s="9" t="str">
        <f>IF(ISBLANK(M300), "", IF(ISBLANK(N301), "No", IF(AND(N301 &gt;= 'County Names to hide'!$C$2, N301 &lt;= 'County Names to hide'!$D$2), "Yes", "No")))</f>
        <v/>
      </c>
      <c r="W300" s="1"/>
      <c r="X300" s="9" t="str">
        <f>IF(Outcomes!C300="", "", DATEDIF(Outcomes!C300, 'County Names to hide'!$D$2, "m"))</f>
        <v/>
      </c>
      <c r="Y300" s="1"/>
      <c r="Z300" s="1"/>
      <c r="AA300" s="1"/>
      <c r="AB300" s="1"/>
      <c r="AC300" s="1"/>
      <c r="AD300" s="1"/>
      <c r="AE300" s="1"/>
      <c r="AF300" s="1"/>
      <c r="AG300" s="1"/>
      <c r="AH300" s="84"/>
      <c r="AI300" s="84"/>
      <c r="AJ300" s="1"/>
      <c r="AK300" s="1"/>
    </row>
    <row r="301" spans="1:37" x14ac:dyDescent="0.35">
      <c r="A301" s="1"/>
      <c r="B301" s="1"/>
      <c r="C301" s="1"/>
      <c r="D301" s="1"/>
      <c r="E301" s="1"/>
      <c r="F301" s="1"/>
      <c r="G301" s="1"/>
      <c r="H301" s="1"/>
      <c r="I301" s="1"/>
      <c r="J301" s="1"/>
      <c r="K301" s="1"/>
      <c r="L301" t="str">
        <f t="shared" si="4"/>
        <v>Yes</v>
      </c>
      <c r="M301" s="6"/>
      <c r="N301" s="6"/>
      <c r="O301" s="9" t="str">
        <f>IF(ISBLANK(M301), "", IF(ISBLANK(N301), "Yes", IF(N301 &lt; 'County Names to hide'!$C$2, "No", "Yes")))</f>
        <v/>
      </c>
      <c r="P301" s="6"/>
      <c r="Q301" s="6"/>
      <c r="R301" s="6"/>
      <c r="S301" s="6"/>
      <c r="T301" s="1"/>
      <c r="U301" s="48" t="str">
        <f>IF(Outcomes!M301="", "", DATEDIF(Outcomes!M301, 'County Names to hide'!$D$2, "m"))</f>
        <v/>
      </c>
      <c r="V301" s="9" t="str">
        <f>IF(ISBLANK(M301), "", IF(ISBLANK(N302), "No", IF(AND(N302 &gt;= 'County Names to hide'!$C$2, N302 &lt;= 'County Names to hide'!$D$2), "Yes", "No")))</f>
        <v/>
      </c>
      <c r="W301" s="1"/>
      <c r="X301" s="9" t="str">
        <f>IF(Outcomes!C301="", "", DATEDIF(Outcomes!C301, 'County Names to hide'!$D$2, "m"))</f>
        <v/>
      </c>
      <c r="Y301" s="1"/>
      <c r="Z301" s="1"/>
      <c r="AA301" s="1"/>
      <c r="AB301" s="1"/>
      <c r="AC301" s="1"/>
      <c r="AD301" s="1"/>
      <c r="AE301" s="1"/>
      <c r="AF301" s="1"/>
      <c r="AG301" s="1"/>
      <c r="AH301" s="84"/>
      <c r="AI301" s="84"/>
      <c r="AJ301" s="1"/>
      <c r="AK301" s="1"/>
    </row>
    <row r="302" spans="1:37" x14ac:dyDescent="0.35">
      <c r="A302" s="1"/>
      <c r="B302" s="1"/>
      <c r="C302" s="1"/>
      <c r="D302" s="1"/>
      <c r="E302" s="1"/>
      <c r="F302" s="1"/>
      <c r="G302" s="1"/>
      <c r="H302" s="1"/>
      <c r="I302" s="1"/>
      <c r="J302" s="1"/>
      <c r="K302" s="1"/>
      <c r="L302" t="str">
        <f t="shared" si="4"/>
        <v>Yes</v>
      </c>
      <c r="M302" s="6"/>
      <c r="N302" s="6"/>
      <c r="O302" s="9" t="str">
        <f>IF(ISBLANK(M302), "", IF(ISBLANK(N302), "Yes", IF(N302 &lt; 'County Names to hide'!$C$2, "No", "Yes")))</f>
        <v/>
      </c>
      <c r="P302" s="6"/>
      <c r="Q302" s="6"/>
      <c r="R302" s="6"/>
      <c r="S302" s="6"/>
      <c r="T302" s="1"/>
      <c r="U302" s="48" t="str">
        <f>IF(Outcomes!M302="", "", DATEDIF(Outcomes!M302, 'County Names to hide'!$D$2, "m"))</f>
        <v/>
      </c>
      <c r="V302" s="9" t="str">
        <f>IF(ISBLANK(M302), "", IF(ISBLANK(N303), "No", IF(AND(N303 &gt;= 'County Names to hide'!$C$2, N303 &lt;= 'County Names to hide'!$D$2), "Yes", "No")))</f>
        <v/>
      </c>
      <c r="W302" s="1"/>
      <c r="X302" s="9" t="str">
        <f>IF(Outcomes!C302="", "", DATEDIF(Outcomes!C302, 'County Names to hide'!$D$2, "m"))</f>
        <v/>
      </c>
      <c r="Y302" s="1"/>
      <c r="Z302" s="1"/>
      <c r="AA302" s="1"/>
      <c r="AB302" s="1"/>
      <c r="AC302" s="1"/>
      <c r="AD302" s="1"/>
      <c r="AE302" s="1"/>
      <c r="AF302" s="1"/>
      <c r="AG302" s="1"/>
      <c r="AH302" s="84"/>
      <c r="AI302" s="84"/>
      <c r="AJ302" s="1"/>
      <c r="AK302" s="1"/>
    </row>
    <row r="303" spans="1:37" x14ac:dyDescent="0.35">
      <c r="A303" s="1"/>
      <c r="B303" s="1"/>
      <c r="C303" s="1"/>
      <c r="D303" s="1"/>
      <c r="E303" s="1"/>
      <c r="F303" s="1"/>
      <c r="G303" s="1"/>
      <c r="H303" s="1"/>
      <c r="I303" s="1"/>
      <c r="J303" s="1"/>
      <c r="K303" s="1"/>
      <c r="L303" t="str">
        <f t="shared" si="4"/>
        <v>Yes</v>
      </c>
      <c r="M303" s="6"/>
      <c r="N303" s="6"/>
      <c r="O303" s="9" t="str">
        <f>IF(ISBLANK(M303), "", IF(ISBLANK(N303), "Yes", IF(N303 &lt; 'County Names to hide'!$C$2, "No", "Yes")))</f>
        <v/>
      </c>
      <c r="P303" s="6"/>
      <c r="Q303" s="6"/>
      <c r="R303" s="6"/>
      <c r="S303" s="6"/>
      <c r="T303" s="1"/>
      <c r="U303" s="48" t="str">
        <f>IF(Outcomes!M303="", "", DATEDIF(Outcomes!M303, 'County Names to hide'!$D$2, "m"))</f>
        <v/>
      </c>
      <c r="V303" s="9" t="str">
        <f>IF(ISBLANK(M303), "", IF(ISBLANK(N304), "No", IF(AND(N304 &gt;= 'County Names to hide'!$C$2, N304 &lt;= 'County Names to hide'!$D$2), "Yes", "No")))</f>
        <v/>
      </c>
      <c r="W303" s="1"/>
      <c r="X303" s="9" t="str">
        <f>IF(Outcomes!C303="", "", DATEDIF(Outcomes!C303, 'County Names to hide'!$D$2, "m"))</f>
        <v/>
      </c>
      <c r="Y303" s="1"/>
      <c r="Z303" s="1"/>
      <c r="AA303" s="1"/>
      <c r="AB303" s="1"/>
      <c r="AC303" s="1"/>
      <c r="AD303" s="1"/>
      <c r="AE303" s="1"/>
      <c r="AF303" s="1"/>
      <c r="AG303" s="1"/>
      <c r="AH303" s="84"/>
      <c r="AI303" s="84"/>
      <c r="AJ303" s="1"/>
      <c r="AK303" s="1"/>
    </row>
    <row r="304" spans="1:37" x14ac:dyDescent="0.35">
      <c r="A304" s="1"/>
      <c r="B304" s="1"/>
      <c r="C304" s="1"/>
      <c r="D304" s="1"/>
      <c r="E304" s="1"/>
      <c r="F304" s="1"/>
      <c r="G304" s="1"/>
      <c r="H304" s="1"/>
      <c r="I304" s="1"/>
      <c r="J304" s="1"/>
      <c r="K304" s="1"/>
      <c r="L304" t="str">
        <f t="shared" si="4"/>
        <v>Yes</v>
      </c>
      <c r="M304" s="6"/>
      <c r="N304" s="6"/>
      <c r="O304" s="9" t="str">
        <f>IF(ISBLANK(M304), "", IF(ISBLANK(N304), "Yes", IF(N304 &lt; 'County Names to hide'!$C$2, "No", "Yes")))</f>
        <v/>
      </c>
      <c r="P304" s="6"/>
      <c r="Q304" s="6"/>
      <c r="R304" s="6"/>
      <c r="S304" s="6"/>
      <c r="T304" s="1"/>
      <c r="U304" s="48" t="str">
        <f>IF(Outcomes!M304="", "", DATEDIF(Outcomes!M304, 'County Names to hide'!$D$2, "m"))</f>
        <v/>
      </c>
      <c r="V304" s="9" t="str">
        <f>IF(ISBLANK(M304), "", IF(ISBLANK(N305), "No", IF(AND(N305 &gt;= 'County Names to hide'!$C$2, N305 &lt;= 'County Names to hide'!$D$2), "Yes", "No")))</f>
        <v/>
      </c>
      <c r="W304" s="1"/>
      <c r="X304" s="9" t="str">
        <f>IF(Outcomes!C304="", "", DATEDIF(Outcomes!C304, 'County Names to hide'!$D$2, "m"))</f>
        <v/>
      </c>
      <c r="Y304" s="1"/>
      <c r="Z304" s="1"/>
      <c r="AA304" s="1"/>
      <c r="AB304" s="1"/>
      <c r="AC304" s="1"/>
      <c r="AD304" s="1"/>
      <c r="AE304" s="1"/>
      <c r="AF304" s="1"/>
      <c r="AG304" s="1"/>
      <c r="AH304" s="84"/>
      <c r="AI304" s="84"/>
      <c r="AJ304" s="1"/>
      <c r="AK304" s="1"/>
    </row>
    <row r="305" spans="1:37" x14ac:dyDescent="0.35">
      <c r="A305" s="1"/>
      <c r="B305" s="1"/>
      <c r="C305" s="1"/>
      <c r="D305" s="1"/>
      <c r="E305" s="1"/>
      <c r="F305" s="1"/>
      <c r="G305" s="1"/>
      <c r="H305" s="1"/>
      <c r="I305" s="1"/>
      <c r="J305" s="1"/>
      <c r="K305" s="1"/>
      <c r="L305" t="str">
        <f t="shared" si="4"/>
        <v>Yes</v>
      </c>
      <c r="M305" s="6"/>
      <c r="N305" s="6"/>
      <c r="O305" s="9" t="str">
        <f>IF(ISBLANK(M305), "", IF(ISBLANK(N305), "Yes", IF(N305 &lt; 'County Names to hide'!$C$2, "No", "Yes")))</f>
        <v/>
      </c>
      <c r="P305" s="6"/>
      <c r="Q305" s="6"/>
      <c r="R305" s="6"/>
      <c r="S305" s="6"/>
      <c r="T305" s="1"/>
      <c r="U305" s="48" t="str">
        <f>IF(Outcomes!M305="", "", DATEDIF(Outcomes!M305, 'County Names to hide'!$D$2, "m"))</f>
        <v/>
      </c>
      <c r="V305" s="9" t="str">
        <f>IF(ISBLANK(M305), "", IF(ISBLANK(N306), "No", IF(AND(N306 &gt;= 'County Names to hide'!$C$2, N306 &lt;= 'County Names to hide'!$D$2), "Yes", "No")))</f>
        <v/>
      </c>
      <c r="W305" s="1"/>
      <c r="X305" s="9" t="str">
        <f>IF(Outcomes!C305="", "", DATEDIF(Outcomes!C305, 'County Names to hide'!$D$2, "m"))</f>
        <v/>
      </c>
      <c r="Y305" s="1"/>
      <c r="Z305" s="1"/>
      <c r="AA305" s="1"/>
      <c r="AB305" s="1"/>
      <c r="AC305" s="1"/>
      <c r="AD305" s="1"/>
      <c r="AE305" s="1"/>
      <c r="AF305" s="1"/>
      <c r="AG305" s="1"/>
      <c r="AH305" s="84"/>
      <c r="AI305" s="84"/>
      <c r="AJ305" s="1"/>
      <c r="AK305" s="1"/>
    </row>
    <row r="306" spans="1:37" x14ac:dyDescent="0.35">
      <c r="A306" s="1"/>
      <c r="B306" s="1"/>
      <c r="C306" s="1"/>
      <c r="D306" s="1"/>
      <c r="E306" s="1"/>
      <c r="F306" s="1"/>
      <c r="G306" s="1"/>
      <c r="H306" s="1"/>
      <c r="I306" s="1"/>
      <c r="J306" s="1"/>
      <c r="K306" s="1"/>
      <c r="L306" t="str">
        <f t="shared" si="4"/>
        <v>Yes</v>
      </c>
      <c r="M306" s="6"/>
      <c r="N306" s="6"/>
      <c r="O306" s="9" t="str">
        <f>IF(ISBLANK(M306), "", IF(ISBLANK(N306), "Yes", IF(N306 &lt; 'County Names to hide'!$C$2, "No", "Yes")))</f>
        <v/>
      </c>
      <c r="P306" s="6"/>
      <c r="Q306" s="6"/>
      <c r="R306" s="6"/>
      <c r="S306" s="6"/>
      <c r="T306" s="1"/>
      <c r="U306" s="48" t="str">
        <f>IF(Outcomes!M306="", "", DATEDIF(Outcomes!M306, 'County Names to hide'!$D$2, "m"))</f>
        <v/>
      </c>
      <c r="V306" s="9" t="str">
        <f>IF(ISBLANK(M306), "", IF(ISBLANK(N307), "No", IF(AND(N307 &gt;= 'County Names to hide'!$C$2, N307 &lt;= 'County Names to hide'!$D$2), "Yes", "No")))</f>
        <v/>
      </c>
      <c r="W306" s="1"/>
      <c r="X306" s="9" t="str">
        <f>IF(Outcomes!C306="", "", DATEDIF(Outcomes!C306, 'County Names to hide'!$D$2, "m"))</f>
        <v/>
      </c>
      <c r="Y306" s="1"/>
      <c r="Z306" s="1"/>
      <c r="AA306" s="1"/>
      <c r="AB306" s="1"/>
      <c r="AC306" s="1"/>
      <c r="AD306" s="1"/>
      <c r="AE306" s="1"/>
      <c r="AF306" s="1"/>
      <c r="AG306" s="1"/>
      <c r="AH306" s="84"/>
      <c r="AI306" s="84"/>
      <c r="AJ306" s="1"/>
      <c r="AK306" s="1"/>
    </row>
    <row r="307" spans="1:37" x14ac:dyDescent="0.35">
      <c r="A307" s="1"/>
      <c r="B307" s="1"/>
      <c r="C307" s="1"/>
      <c r="D307" s="1"/>
      <c r="E307" s="1"/>
      <c r="F307" s="1"/>
      <c r="G307" s="1"/>
      <c r="H307" s="1"/>
      <c r="I307" s="1"/>
      <c r="J307" s="1"/>
      <c r="K307" s="1"/>
      <c r="L307" t="str">
        <f t="shared" si="4"/>
        <v>Yes</v>
      </c>
      <c r="M307" s="6"/>
      <c r="N307" s="6"/>
      <c r="O307" s="9" t="str">
        <f>IF(ISBLANK(M307), "", IF(ISBLANK(N307), "Yes", IF(N307 &lt; 'County Names to hide'!$C$2, "No", "Yes")))</f>
        <v/>
      </c>
      <c r="P307" s="6"/>
      <c r="Q307" s="6"/>
      <c r="R307" s="6"/>
      <c r="S307" s="6"/>
      <c r="T307" s="1"/>
      <c r="U307" s="48" t="str">
        <f>IF(Outcomes!M307="", "", DATEDIF(Outcomes!M307, 'County Names to hide'!$D$2, "m"))</f>
        <v/>
      </c>
      <c r="V307" s="9" t="str">
        <f>IF(ISBLANK(M307), "", IF(ISBLANK(N308), "No", IF(AND(N308 &gt;= 'County Names to hide'!$C$2, N308 &lt;= 'County Names to hide'!$D$2), "Yes", "No")))</f>
        <v/>
      </c>
      <c r="W307" s="1"/>
      <c r="X307" s="9" t="str">
        <f>IF(Outcomes!C307="", "", DATEDIF(Outcomes!C307, 'County Names to hide'!$D$2, "m"))</f>
        <v/>
      </c>
      <c r="Y307" s="1"/>
      <c r="Z307" s="1"/>
      <c r="AA307" s="1"/>
      <c r="AB307" s="1"/>
      <c r="AC307" s="1"/>
      <c r="AD307" s="1"/>
      <c r="AE307" s="1"/>
      <c r="AF307" s="1"/>
      <c r="AG307" s="1"/>
      <c r="AH307" s="84"/>
      <c r="AI307" s="84"/>
      <c r="AJ307" s="1"/>
      <c r="AK307" s="1"/>
    </row>
    <row r="308" spans="1:37" x14ac:dyDescent="0.35">
      <c r="A308" s="1"/>
      <c r="B308" s="1"/>
      <c r="C308" s="1"/>
      <c r="D308" s="1"/>
      <c r="E308" s="1"/>
      <c r="F308" s="1"/>
      <c r="G308" s="1"/>
      <c r="H308" s="1"/>
      <c r="I308" s="1"/>
      <c r="J308" s="1"/>
      <c r="K308" s="1"/>
      <c r="L308" t="str">
        <f t="shared" si="4"/>
        <v>Yes</v>
      </c>
      <c r="M308" s="6"/>
      <c r="N308" s="6"/>
      <c r="O308" s="9" t="str">
        <f>IF(ISBLANK(M308), "", IF(ISBLANK(N308), "Yes", IF(N308 &lt; 'County Names to hide'!$C$2, "No", "Yes")))</f>
        <v/>
      </c>
      <c r="P308" s="6"/>
      <c r="Q308" s="6"/>
      <c r="R308" s="6"/>
      <c r="S308" s="6"/>
      <c r="T308" s="1"/>
      <c r="U308" s="48" t="str">
        <f>IF(Outcomes!M308="", "", DATEDIF(Outcomes!M308, 'County Names to hide'!$D$2, "m"))</f>
        <v/>
      </c>
      <c r="V308" s="9" t="str">
        <f>IF(ISBLANK(M308), "", IF(ISBLANK(N309), "No", IF(AND(N309 &gt;= 'County Names to hide'!$C$2, N309 &lt;= 'County Names to hide'!$D$2), "Yes", "No")))</f>
        <v/>
      </c>
      <c r="W308" s="1"/>
      <c r="X308" s="9" t="str">
        <f>IF(Outcomes!C308="", "", DATEDIF(Outcomes!C308, 'County Names to hide'!$D$2, "m"))</f>
        <v/>
      </c>
      <c r="Y308" s="1"/>
      <c r="Z308" s="1"/>
      <c r="AA308" s="1"/>
      <c r="AB308" s="1"/>
      <c r="AC308" s="1"/>
      <c r="AD308" s="1"/>
      <c r="AE308" s="1"/>
      <c r="AF308" s="1"/>
      <c r="AG308" s="1"/>
      <c r="AH308" s="84"/>
      <c r="AI308" s="84"/>
      <c r="AJ308" s="1"/>
      <c r="AK308" s="1"/>
    </row>
    <row r="309" spans="1:37" x14ac:dyDescent="0.35">
      <c r="A309" s="1"/>
      <c r="B309" s="1"/>
      <c r="C309" s="1"/>
      <c r="D309" s="1"/>
      <c r="E309" s="1"/>
      <c r="F309" s="1"/>
      <c r="G309" s="1"/>
      <c r="H309" s="1"/>
      <c r="I309" s="1"/>
      <c r="J309" s="1"/>
      <c r="K309" s="1"/>
      <c r="L309" t="str">
        <f t="shared" si="4"/>
        <v>Yes</v>
      </c>
      <c r="M309" s="6"/>
      <c r="N309" s="6"/>
      <c r="O309" s="9" t="str">
        <f>IF(ISBLANK(M309), "", IF(ISBLANK(N309), "Yes", IF(N309 &lt; 'County Names to hide'!$C$2, "No", "Yes")))</f>
        <v/>
      </c>
      <c r="P309" s="6"/>
      <c r="Q309" s="6"/>
      <c r="R309" s="6"/>
      <c r="S309" s="6"/>
      <c r="T309" s="1"/>
      <c r="U309" s="48" t="str">
        <f>IF(Outcomes!M309="", "", DATEDIF(Outcomes!M309, 'County Names to hide'!$D$2, "m"))</f>
        <v/>
      </c>
      <c r="V309" s="9" t="str">
        <f>IF(ISBLANK(M309), "", IF(ISBLANK(N310), "No", IF(AND(N310 &gt;= 'County Names to hide'!$C$2, N310 &lt;= 'County Names to hide'!$D$2), "Yes", "No")))</f>
        <v/>
      </c>
      <c r="W309" s="1"/>
      <c r="X309" s="9" t="str">
        <f>IF(Outcomes!C309="", "", DATEDIF(Outcomes!C309, 'County Names to hide'!$D$2, "m"))</f>
        <v/>
      </c>
      <c r="Y309" s="1"/>
      <c r="Z309" s="1"/>
      <c r="AA309" s="1"/>
      <c r="AB309" s="1"/>
      <c r="AC309" s="1"/>
      <c r="AD309" s="1"/>
      <c r="AE309" s="1"/>
      <c r="AF309" s="1"/>
      <c r="AG309" s="1"/>
      <c r="AH309" s="84"/>
      <c r="AI309" s="84"/>
      <c r="AJ309" s="1"/>
      <c r="AK309" s="1"/>
    </row>
    <row r="310" spans="1:37" x14ac:dyDescent="0.35">
      <c r="A310" s="1"/>
      <c r="B310" s="1"/>
      <c r="C310" s="1"/>
      <c r="D310" s="1"/>
      <c r="E310" s="1"/>
      <c r="F310" s="1"/>
      <c r="G310" s="1"/>
      <c r="H310" s="1"/>
      <c r="I310" s="1"/>
      <c r="J310" s="1"/>
      <c r="K310" s="1"/>
      <c r="L310" t="str">
        <f t="shared" si="4"/>
        <v>Yes</v>
      </c>
      <c r="M310" s="6"/>
      <c r="N310" s="6"/>
      <c r="O310" s="9" t="str">
        <f>IF(ISBLANK(M310), "", IF(ISBLANK(N310), "Yes", IF(N310 &lt; 'County Names to hide'!$C$2, "No", "Yes")))</f>
        <v/>
      </c>
      <c r="P310" s="6"/>
      <c r="Q310" s="6"/>
      <c r="R310" s="6"/>
      <c r="S310" s="6"/>
      <c r="T310" s="1"/>
      <c r="U310" s="48" t="str">
        <f>IF(Outcomes!M310="", "", DATEDIF(Outcomes!M310, 'County Names to hide'!$D$2, "m"))</f>
        <v/>
      </c>
      <c r="V310" s="9" t="str">
        <f>IF(ISBLANK(M310), "", IF(ISBLANK(N311), "No", IF(AND(N311 &gt;= 'County Names to hide'!$C$2, N311 &lt;= 'County Names to hide'!$D$2), "Yes", "No")))</f>
        <v/>
      </c>
      <c r="W310" s="1"/>
      <c r="X310" s="9" t="str">
        <f>IF(Outcomes!C310="", "", DATEDIF(Outcomes!C310, 'County Names to hide'!$D$2, "m"))</f>
        <v/>
      </c>
      <c r="Y310" s="1"/>
      <c r="Z310" s="1"/>
      <c r="AA310" s="1"/>
      <c r="AB310" s="1"/>
      <c r="AC310" s="1"/>
      <c r="AD310" s="1"/>
      <c r="AE310" s="1"/>
      <c r="AF310" s="1"/>
      <c r="AG310" s="1"/>
      <c r="AH310" s="84"/>
      <c r="AI310" s="84"/>
      <c r="AJ310" s="1"/>
      <c r="AK310" s="1"/>
    </row>
    <row r="311" spans="1:37" x14ac:dyDescent="0.35">
      <c r="A311" s="1"/>
      <c r="B311" s="1"/>
      <c r="C311" s="1"/>
      <c r="D311" s="1"/>
      <c r="E311" s="1"/>
      <c r="F311" s="1"/>
      <c r="G311" s="1"/>
      <c r="H311" s="1"/>
      <c r="I311" s="1"/>
      <c r="J311" s="1"/>
      <c r="K311" s="1"/>
      <c r="L311" t="str">
        <f t="shared" si="4"/>
        <v>Yes</v>
      </c>
      <c r="M311" s="6"/>
      <c r="N311" s="6"/>
      <c r="O311" s="9" t="str">
        <f>IF(ISBLANK(M311), "", IF(ISBLANK(N311), "Yes", IF(N311 &lt; 'County Names to hide'!$C$2, "No", "Yes")))</f>
        <v/>
      </c>
      <c r="P311" s="6"/>
      <c r="Q311" s="6"/>
      <c r="R311" s="6"/>
      <c r="S311" s="6"/>
      <c r="T311" s="1"/>
      <c r="U311" s="48" t="str">
        <f>IF(Outcomes!M311="", "", DATEDIF(Outcomes!M311, 'County Names to hide'!$D$2, "m"))</f>
        <v/>
      </c>
      <c r="V311" s="9" t="str">
        <f>IF(ISBLANK(M311), "", IF(ISBLANK(N312), "No", IF(AND(N312 &gt;= 'County Names to hide'!$C$2, N312 &lt;= 'County Names to hide'!$D$2), "Yes", "No")))</f>
        <v/>
      </c>
      <c r="W311" s="1"/>
      <c r="X311" s="9" t="str">
        <f>IF(Outcomes!C311="", "", DATEDIF(Outcomes!C311, 'County Names to hide'!$D$2, "m"))</f>
        <v/>
      </c>
      <c r="Y311" s="1"/>
      <c r="Z311" s="1"/>
      <c r="AA311" s="1"/>
      <c r="AB311" s="1"/>
      <c r="AC311" s="1"/>
      <c r="AD311" s="1"/>
      <c r="AE311" s="1"/>
      <c r="AF311" s="1"/>
      <c r="AG311" s="1"/>
      <c r="AH311" s="84"/>
      <c r="AI311" s="84"/>
      <c r="AJ311" s="1"/>
      <c r="AK311" s="1"/>
    </row>
    <row r="312" spans="1:37" x14ac:dyDescent="0.35">
      <c r="A312" s="1"/>
      <c r="B312" s="1"/>
      <c r="C312" s="1"/>
      <c r="D312" s="1"/>
      <c r="E312" s="1"/>
      <c r="F312" s="1"/>
      <c r="G312" s="1"/>
      <c r="H312" s="1"/>
      <c r="I312" s="1"/>
      <c r="J312" s="1"/>
      <c r="K312" s="1"/>
      <c r="L312" t="str">
        <f t="shared" si="4"/>
        <v>Yes</v>
      </c>
      <c r="M312" s="6"/>
      <c r="N312" s="6"/>
      <c r="O312" s="9" t="str">
        <f>IF(ISBLANK(M312), "", IF(ISBLANK(N312), "Yes", IF(N312 &lt; 'County Names to hide'!$C$2, "No", "Yes")))</f>
        <v/>
      </c>
      <c r="P312" s="6"/>
      <c r="Q312" s="6"/>
      <c r="R312" s="6"/>
      <c r="S312" s="6"/>
      <c r="T312" s="1"/>
      <c r="U312" s="48" t="str">
        <f>IF(Outcomes!M312="", "", DATEDIF(Outcomes!M312, 'County Names to hide'!$D$2, "m"))</f>
        <v/>
      </c>
      <c r="V312" s="9" t="str">
        <f>IF(ISBLANK(M312), "", IF(ISBLANK(N313), "No", IF(AND(N313 &gt;= 'County Names to hide'!$C$2, N313 &lt;= 'County Names to hide'!$D$2), "Yes", "No")))</f>
        <v/>
      </c>
      <c r="W312" s="1"/>
      <c r="X312" s="9" t="str">
        <f>IF(Outcomes!C312="", "", DATEDIF(Outcomes!C312, 'County Names to hide'!$D$2, "m"))</f>
        <v/>
      </c>
      <c r="Y312" s="1"/>
      <c r="Z312" s="1"/>
      <c r="AA312" s="1"/>
      <c r="AB312" s="1"/>
      <c r="AC312" s="1"/>
      <c r="AD312" s="1"/>
      <c r="AE312" s="1"/>
      <c r="AF312" s="1"/>
      <c r="AG312" s="1"/>
      <c r="AH312" s="84"/>
      <c r="AI312" s="84"/>
      <c r="AJ312" s="1"/>
      <c r="AK312" s="1"/>
    </row>
    <row r="313" spans="1:37" x14ac:dyDescent="0.35">
      <c r="A313" s="1"/>
      <c r="B313" s="1"/>
      <c r="C313" s="1"/>
      <c r="D313" s="1"/>
      <c r="E313" s="1"/>
      <c r="F313" s="1"/>
      <c r="G313" s="1"/>
      <c r="H313" s="1"/>
      <c r="I313" s="1"/>
      <c r="J313" s="1"/>
      <c r="K313" s="1"/>
      <c r="L313" t="str">
        <f t="shared" si="4"/>
        <v>Yes</v>
      </c>
      <c r="M313" s="6"/>
      <c r="N313" s="6"/>
      <c r="O313" s="9" t="str">
        <f>IF(ISBLANK(M313), "", IF(ISBLANK(N313), "Yes", IF(N313 &lt; 'County Names to hide'!$C$2, "No", "Yes")))</f>
        <v/>
      </c>
      <c r="P313" s="6"/>
      <c r="Q313" s="6"/>
      <c r="R313" s="6"/>
      <c r="S313" s="6"/>
      <c r="T313" s="1"/>
      <c r="U313" s="48" t="str">
        <f>IF(Outcomes!M313="", "", DATEDIF(Outcomes!M313, 'County Names to hide'!$D$2, "m"))</f>
        <v/>
      </c>
      <c r="V313" s="9" t="str">
        <f>IF(ISBLANK(M313), "", IF(ISBLANK(N314), "No", IF(AND(N314 &gt;= 'County Names to hide'!$C$2, N314 &lt;= 'County Names to hide'!$D$2), "Yes", "No")))</f>
        <v/>
      </c>
      <c r="W313" s="1"/>
      <c r="X313" s="9" t="str">
        <f>IF(Outcomes!C313="", "", DATEDIF(Outcomes!C313, 'County Names to hide'!$D$2, "m"))</f>
        <v/>
      </c>
      <c r="Y313" s="1"/>
      <c r="Z313" s="1"/>
      <c r="AA313" s="1"/>
      <c r="AB313" s="1"/>
      <c r="AC313" s="1"/>
      <c r="AD313" s="1"/>
      <c r="AE313" s="1"/>
      <c r="AF313" s="1"/>
      <c r="AG313" s="1"/>
      <c r="AH313" s="84"/>
      <c r="AI313" s="84"/>
      <c r="AJ313" s="1"/>
      <c r="AK313" s="1"/>
    </row>
    <row r="314" spans="1:37" x14ac:dyDescent="0.35">
      <c r="A314" s="1"/>
      <c r="B314" s="1"/>
      <c r="C314" s="1"/>
      <c r="D314" s="1"/>
      <c r="E314" s="1"/>
      <c r="F314" s="1"/>
      <c r="G314" s="1"/>
      <c r="H314" s="1"/>
      <c r="I314" s="1"/>
      <c r="J314" s="1"/>
      <c r="K314" s="1"/>
      <c r="L314" t="str">
        <f t="shared" si="4"/>
        <v>Yes</v>
      </c>
      <c r="M314" s="6"/>
      <c r="N314" s="6"/>
      <c r="O314" s="9" t="str">
        <f>IF(ISBLANK(M314), "", IF(ISBLANK(N314), "Yes", IF(N314 &lt; 'County Names to hide'!$C$2, "No", "Yes")))</f>
        <v/>
      </c>
      <c r="P314" s="6"/>
      <c r="Q314" s="6"/>
      <c r="R314" s="6"/>
      <c r="S314" s="6"/>
      <c r="T314" s="1"/>
      <c r="U314" s="48" t="str">
        <f>IF(Outcomes!M314="", "", DATEDIF(Outcomes!M314, 'County Names to hide'!$D$2, "m"))</f>
        <v/>
      </c>
      <c r="V314" s="9" t="str">
        <f>IF(ISBLANK(M314), "", IF(ISBLANK(N315), "No", IF(AND(N315 &gt;= 'County Names to hide'!$C$2, N315 &lt;= 'County Names to hide'!$D$2), "Yes", "No")))</f>
        <v/>
      </c>
      <c r="W314" s="1"/>
      <c r="X314" s="9" t="str">
        <f>IF(Outcomes!C314="", "", DATEDIF(Outcomes!C314, 'County Names to hide'!$D$2, "m"))</f>
        <v/>
      </c>
      <c r="Y314" s="1"/>
      <c r="Z314" s="1"/>
      <c r="AA314" s="1"/>
      <c r="AB314" s="1"/>
      <c r="AC314" s="1"/>
      <c r="AD314" s="1"/>
      <c r="AE314" s="1"/>
      <c r="AF314" s="1"/>
      <c r="AG314" s="1"/>
      <c r="AH314" s="84"/>
      <c r="AI314" s="84"/>
      <c r="AJ314" s="1"/>
      <c r="AK314" s="1"/>
    </row>
    <row r="315" spans="1:37" x14ac:dyDescent="0.35">
      <c r="A315" s="1"/>
      <c r="B315" s="1"/>
      <c r="C315" s="1"/>
      <c r="D315" s="1"/>
      <c r="E315" s="1"/>
      <c r="F315" s="1"/>
      <c r="G315" s="1"/>
      <c r="H315" s="1"/>
      <c r="I315" s="1"/>
      <c r="J315" s="1"/>
      <c r="K315" s="1"/>
      <c r="L315" t="str">
        <f t="shared" si="4"/>
        <v>Yes</v>
      </c>
      <c r="M315" s="6"/>
      <c r="N315" s="6"/>
      <c r="O315" s="9" t="str">
        <f>IF(ISBLANK(M315), "", IF(ISBLANK(N315), "Yes", IF(N315 &lt; 'County Names to hide'!$C$2, "No", "Yes")))</f>
        <v/>
      </c>
      <c r="P315" s="6"/>
      <c r="Q315" s="6"/>
      <c r="R315" s="6"/>
      <c r="S315" s="6"/>
      <c r="T315" s="1"/>
      <c r="U315" s="48" t="str">
        <f>IF(Outcomes!M315="", "", DATEDIF(Outcomes!M315, 'County Names to hide'!$D$2, "m"))</f>
        <v/>
      </c>
      <c r="V315" s="9" t="str">
        <f>IF(ISBLANK(M315), "", IF(ISBLANK(N316), "No", IF(AND(N316 &gt;= 'County Names to hide'!$C$2, N316 &lt;= 'County Names to hide'!$D$2), "Yes", "No")))</f>
        <v/>
      </c>
      <c r="W315" s="1"/>
      <c r="X315" s="9" t="str">
        <f>IF(Outcomes!C315="", "", DATEDIF(Outcomes!C315, 'County Names to hide'!$D$2, "m"))</f>
        <v/>
      </c>
      <c r="Y315" s="1"/>
      <c r="Z315" s="1"/>
      <c r="AA315" s="1"/>
      <c r="AB315" s="1"/>
      <c r="AC315" s="1"/>
      <c r="AD315" s="1"/>
      <c r="AE315" s="1"/>
      <c r="AF315" s="1"/>
      <c r="AG315" s="1"/>
      <c r="AH315" s="84"/>
      <c r="AI315" s="84"/>
      <c r="AJ315" s="1"/>
      <c r="AK315" s="1"/>
    </row>
    <row r="316" spans="1:37" x14ac:dyDescent="0.35">
      <c r="A316" s="1"/>
      <c r="B316" s="1"/>
      <c r="C316" s="1"/>
      <c r="D316" s="1"/>
      <c r="E316" s="1"/>
      <c r="F316" s="1"/>
      <c r="G316" s="1"/>
      <c r="H316" s="1"/>
      <c r="I316" s="1"/>
      <c r="J316" s="1"/>
      <c r="K316" s="1"/>
      <c r="L316" t="str">
        <f t="shared" si="4"/>
        <v>Yes</v>
      </c>
      <c r="M316" s="6"/>
      <c r="N316" s="6"/>
      <c r="O316" s="9" t="str">
        <f>IF(ISBLANK(M316), "", IF(ISBLANK(N316), "Yes", IF(N316 &lt; 'County Names to hide'!$C$2, "No", "Yes")))</f>
        <v/>
      </c>
      <c r="P316" s="6"/>
      <c r="Q316" s="6"/>
      <c r="R316" s="6"/>
      <c r="S316" s="6"/>
      <c r="T316" s="1"/>
      <c r="U316" s="48" t="str">
        <f>IF(Outcomes!M316="", "", DATEDIF(Outcomes!M316, 'County Names to hide'!$D$2, "m"))</f>
        <v/>
      </c>
      <c r="V316" s="9" t="str">
        <f>IF(ISBLANK(M316), "", IF(ISBLANK(N317), "No", IF(AND(N317 &gt;= 'County Names to hide'!$C$2, N317 &lt;= 'County Names to hide'!$D$2), "Yes", "No")))</f>
        <v/>
      </c>
      <c r="W316" s="1"/>
      <c r="X316" s="9" t="str">
        <f>IF(Outcomes!C316="", "", DATEDIF(Outcomes!C316, 'County Names to hide'!$D$2, "m"))</f>
        <v/>
      </c>
      <c r="Y316" s="1"/>
      <c r="Z316" s="1"/>
      <c r="AA316" s="1"/>
      <c r="AB316" s="1"/>
      <c r="AC316" s="1"/>
      <c r="AD316" s="1"/>
      <c r="AE316" s="1"/>
      <c r="AF316" s="1"/>
      <c r="AG316" s="1"/>
      <c r="AH316" s="84"/>
      <c r="AI316" s="84"/>
      <c r="AJ316" s="1"/>
      <c r="AK316" s="1"/>
    </row>
    <row r="317" spans="1:37" x14ac:dyDescent="0.35">
      <c r="A317" s="1"/>
      <c r="B317" s="1"/>
      <c r="C317" s="1"/>
      <c r="D317" s="1"/>
      <c r="E317" s="1"/>
      <c r="F317" s="1"/>
      <c r="G317" s="1"/>
      <c r="H317" s="1"/>
      <c r="I317" s="1"/>
      <c r="J317" s="1"/>
      <c r="K317" s="1"/>
      <c r="L317" t="str">
        <f t="shared" si="4"/>
        <v>Yes</v>
      </c>
      <c r="M317" s="6"/>
      <c r="N317" s="6"/>
      <c r="O317" s="9" t="str">
        <f>IF(ISBLANK(M317), "", IF(ISBLANK(N317), "Yes", IF(N317 &lt; 'County Names to hide'!$C$2, "No", "Yes")))</f>
        <v/>
      </c>
      <c r="P317" s="6"/>
      <c r="Q317" s="6"/>
      <c r="R317" s="6"/>
      <c r="S317" s="6"/>
      <c r="T317" s="1"/>
      <c r="U317" s="48" t="str">
        <f>IF(Outcomes!M317="", "", DATEDIF(Outcomes!M317, 'County Names to hide'!$D$2, "m"))</f>
        <v/>
      </c>
      <c r="V317" s="9" t="str">
        <f>IF(ISBLANK(M317), "", IF(ISBLANK(N318), "No", IF(AND(N318 &gt;= 'County Names to hide'!$C$2, N318 &lt;= 'County Names to hide'!$D$2), "Yes", "No")))</f>
        <v/>
      </c>
      <c r="W317" s="1"/>
      <c r="X317" s="9" t="str">
        <f>IF(Outcomes!C317="", "", DATEDIF(Outcomes!C317, 'County Names to hide'!$D$2, "m"))</f>
        <v/>
      </c>
      <c r="Y317" s="1"/>
      <c r="Z317" s="1"/>
      <c r="AA317" s="1"/>
      <c r="AB317" s="1"/>
      <c r="AC317" s="1"/>
      <c r="AD317" s="1"/>
      <c r="AE317" s="1"/>
      <c r="AF317" s="1"/>
      <c r="AG317" s="1"/>
      <c r="AH317" s="84"/>
      <c r="AI317" s="84"/>
      <c r="AJ317" s="1"/>
      <c r="AK317" s="1"/>
    </row>
    <row r="318" spans="1:37" x14ac:dyDescent="0.35">
      <c r="A318" s="1"/>
      <c r="B318" s="1"/>
      <c r="C318" s="1"/>
      <c r="D318" s="1"/>
      <c r="E318" s="1"/>
      <c r="F318" s="1"/>
      <c r="G318" s="1"/>
      <c r="H318" s="1"/>
      <c r="I318" s="1"/>
      <c r="J318" s="1"/>
      <c r="K318" s="1"/>
      <c r="L318" t="str">
        <f t="shared" si="4"/>
        <v>Yes</v>
      </c>
      <c r="M318" s="6"/>
      <c r="N318" s="6"/>
      <c r="O318" s="9" t="str">
        <f>IF(ISBLANK(M318), "", IF(ISBLANK(N318), "Yes", IF(N318 &lt; 'County Names to hide'!$C$2, "No", "Yes")))</f>
        <v/>
      </c>
      <c r="P318" s="6"/>
      <c r="Q318" s="6"/>
      <c r="R318" s="6"/>
      <c r="S318" s="6"/>
      <c r="T318" s="1"/>
      <c r="U318" s="48" t="str">
        <f>IF(Outcomes!M318="", "", DATEDIF(Outcomes!M318, 'County Names to hide'!$D$2, "m"))</f>
        <v/>
      </c>
      <c r="V318" s="9" t="str">
        <f>IF(ISBLANK(M318), "", IF(ISBLANK(N319), "No", IF(AND(N319 &gt;= 'County Names to hide'!$C$2, N319 &lt;= 'County Names to hide'!$D$2), "Yes", "No")))</f>
        <v/>
      </c>
      <c r="W318" s="1"/>
      <c r="X318" s="9" t="str">
        <f>IF(Outcomes!C318="", "", DATEDIF(Outcomes!C318, 'County Names to hide'!$D$2, "m"))</f>
        <v/>
      </c>
      <c r="Y318" s="1"/>
      <c r="Z318" s="1"/>
      <c r="AA318" s="1"/>
      <c r="AB318" s="1"/>
      <c r="AC318" s="1"/>
      <c r="AD318" s="1"/>
      <c r="AE318" s="1"/>
      <c r="AF318" s="1"/>
      <c r="AG318" s="1"/>
      <c r="AH318" s="84"/>
      <c r="AI318" s="84"/>
      <c r="AJ318" s="1"/>
      <c r="AK318" s="1"/>
    </row>
    <row r="319" spans="1:37" x14ac:dyDescent="0.35">
      <c r="A319" s="1"/>
      <c r="B319" s="1"/>
      <c r="C319" s="1"/>
      <c r="D319" s="1"/>
      <c r="E319" s="1"/>
      <c r="F319" s="1"/>
      <c r="G319" s="1"/>
      <c r="H319" s="1"/>
      <c r="I319" s="1"/>
      <c r="J319" s="1"/>
      <c r="K319" s="1"/>
      <c r="L319" t="str">
        <f t="shared" si="4"/>
        <v>Yes</v>
      </c>
      <c r="M319" s="6"/>
      <c r="N319" s="6"/>
      <c r="O319" s="9" t="str">
        <f>IF(ISBLANK(M319), "", IF(ISBLANK(N319), "Yes", IF(N319 &lt; 'County Names to hide'!$C$2, "No", "Yes")))</f>
        <v/>
      </c>
      <c r="P319" s="6"/>
      <c r="Q319" s="6"/>
      <c r="R319" s="6"/>
      <c r="S319" s="6"/>
      <c r="T319" s="1"/>
      <c r="U319" s="48" t="str">
        <f>IF(Outcomes!M319="", "", DATEDIF(Outcomes!M319, 'County Names to hide'!$D$2, "m"))</f>
        <v/>
      </c>
      <c r="V319" s="9" t="str">
        <f>IF(ISBLANK(M319), "", IF(ISBLANK(N320), "No", IF(AND(N320 &gt;= 'County Names to hide'!$C$2, N320 &lt;= 'County Names to hide'!$D$2), "Yes", "No")))</f>
        <v/>
      </c>
      <c r="W319" s="1"/>
      <c r="X319" s="9" t="str">
        <f>IF(Outcomes!C319="", "", DATEDIF(Outcomes!C319, 'County Names to hide'!$D$2, "m"))</f>
        <v/>
      </c>
      <c r="Y319" s="1"/>
      <c r="Z319" s="1"/>
      <c r="AA319" s="1"/>
      <c r="AB319" s="1"/>
      <c r="AC319" s="1"/>
      <c r="AD319" s="1"/>
      <c r="AE319" s="1"/>
      <c r="AF319" s="1"/>
      <c r="AG319" s="1"/>
      <c r="AH319" s="84"/>
      <c r="AI319" s="84"/>
      <c r="AJ319" s="1"/>
      <c r="AK319" s="1"/>
    </row>
    <row r="320" spans="1:37" x14ac:dyDescent="0.35">
      <c r="A320" s="1"/>
      <c r="B320" s="1"/>
      <c r="C320" s="1"/>
      <c r="D320" s="1"/>
      <c r="E320" s="1"/>
      <c r="F320" s="1"/>
      <c r="G320" s="1"/>
      <c r="H320" s="1"/>
      <c r="I320" s="1"/>
      <c r="J320" s="1"/>
      <c r="K320" s="1"/>
      <c r="L320" t="str">
        <f t="shared" si="4"/>
        <v>Yes</v>
      </c>
      <c r="M320" s="6"/>
      <c r="N320" s="6"/>
      <c r="O320" s="9" t="str">
        <f>IF(ISBLANK(M320), "", IF(ISBLANK(N320), "Yes", IF(N320 &lt; 'County Names to hide'!$C$2, "No", "Yes")))</f>
        <v/>
      </c>
      <c r="P320" s="6"/>
      <c r="Q320" s="6"/>
      <c r="R320" s="6"/>
      <c r="S320" s="6"/>
      <c r="T320" s="1"/>
      <c r="U320" s="48" t="str">
        <f>IF(Outcomes!M320="", "", DATEDIF(Outcomes!M320, 'County Names to hide'!$D$2, "m"))</f>
        <v/>
      </c>
      <c r="V320" s="9" t="str">
        <f>IF(ISBLANK(M320), "", IF(ISBLANK(N321), "No", IF(AND(N321 &gt;= 'County Names to hide'!$C$2, N321 &lt;= 'County Names to hide'!$D$2), "Yes", "No")))</f>
        <v/>
      </c>
      <c r="W320" s="1"/>
      <c r="X320" s="9" t="str">
        <f>IF(Outcomes!C320="", "", DATEDIF(Outcomes!C320, 'County Names to hide'!$D$2, "m"))</f>
        <v/>
      </c>
      <c r="Y320" s="1"/>
      <c r="Z320" s="1"/>
      <c r="AA320" s="1"/>
      <c r="AB320" s="1"/>
      <c r="AC320" s="1"/>
      <c r="AD320" s="1"/>
      <c r="AE320" s="1"/>
      <c r="AF320" s="1"/>
      <c r="AG320" s="1"/>
      <c r="AH320" s="84"/>
      <c r="AI320" s="84"/>
      <c r="AJ320" s="1"/>
      <c r="AK320" s="1"/>
    </row>
    <row r="321" spans="1:37" x14ac:dyDescent="0.35">
      <c r="A321" s="1"/>
      <c r="B321" s="1"/>
      <c r="C321" s="1"/>
      <c r="D321" s="1"/>
      <c r="E321" s="1"/>
      <c r="F321" s="1"/>
      <c r="G321" s="1"/>
      <c r="H321" s="1"/>
      <c r="I321" s="1"/>
      <c r="J321" s="1"/>
      <c r="K321" s="1"/>
      <c r="L321" t="str">
        <f t="shared" si="4"/>
        <v>Yes</v>
      </c>
      <c r="M321" s="6"/>
      <c r="N321" s="6"/>
      <c r="O321" s="9" t="str">
        <f>IF(ISBLANK(M321), "", IF(ISBLANK(N321), "Yes", IF(N321 &lt; 'County Names to hide'!$C$2, "No", "Yes")))</f>
        <v/>
      </c>
      <c r="P321" s="6"/>
      <c r="Q321" s="6"/>
      <c r="R321" s="6"/>
      <c r="S321" s="6"/>
      <c r="T321" s="1"/>
      <c r="U321" s="48" t="str">
        <f>IF(Outcomes!M321="", "", DATEDIF(Outcomes!M321, 'County Names to hide'!$D$2, "m"))</f>
        <v/>
      </c>
      <c r="V321" s="9" t="str">
        <f>IF(ISBLANK(M321), "", IF(ISBLANK(N322), "No", IF(AND(N322 &gt;= 'County Names to hide'!$C$2, N322 &lt;= 'County Names to hide'!$D$2), "Yes", "No")))</f>
        <v/>
      </c>
      <c r="W321" s="1"/>
      <c r="X321" s="9" t="str">
        <f>IF(Outcomes!C321="", "", DATEDIF(Outcomes!C321, 'County Names to hide'!$D$2, "m"))</f>
        <v/>
      </c>
      <c r="Y321" s="1"/>
      <c r="Z321" s="1"/>
      <c r="AA321" s="1"/>
      <c r="AB321" s="1"/>
      <c r="AC321" s="1"/>
      <c r="AD321" s="1"/>
      <c r="AE321" s="1"/>
      <c r="AF321" s="1"/>
      <c r="AG321" s="1"/>
      <c r="AH321" s="84"/>
      <c r="AI321" s="84"/>
      <c r="AJ321" s="1"/>
      <c r="AK321" s="1"/>
    </row>
    <row r="322" spans="1:37" x14ac:dyDescent="0.35">
      <c r="A322" s="1"/>
      <c r="B322" s="1"/>
      <c r="C322" s="1"/>
      <c r="D322" s="1"/>
      <c r="E322" s="1"/>
      <c r="F322" s="1"/>
      <c r="G322" s="1"/>
      <c r="H322" s="1"/>
      <c r="I322" s="1"/>
      <c r="J322" s="1"/>
      <c r="K322" s="1"/>
      <c r="L322" t="str">
        <f t="shared" si="4"/>
        <v>Yes</v>
      </c>
      <c r="M322" s="6"/>
      <c r="N322" s="6"/>
      <c r="O322" s="9" t="str">
        <f>IF(ISBLANK(M322), "", IF(ISBLANK(N322), "Yes", IF(N322 &lt; 'County Names to hide'!$C$2, "No", "Yes")))</f>
        <v/>
      </c>
      <c r="P322" s="6"/>
      <c r="Q322" s="6"/>
      <c r="R322" s="6"/>
      <c r="S322" s="6"/>
      <c r="T322" s="1"/>
      <c r="U322" s="48" t="str">
        <f>IF(Outcomes!M322="", "", DATEDIF(Outcomes!M322, 'County Names to hide'!$D$2, "m"))</f>
        <v/>
      </c>
      <c r="V322" s="9" t="str">
        <f>IF(ISBLANK(M322), "", IF(ISBLANK(N323), "No", IF(AND(N323 &gt;= 'County Names to hide'!$C$2, N323 &lt;= 'County Names to hide'!$D$2), "Yes", "No")))</f>
        <v/>
      </c>
      <c r="W322" s="1"/>
      <c r="X322" s="9" t="str">
        <f>IF(Outcomes!C322="", "", DATEDIF(Outcomes!C322, 'County Names to hide'!$D$2, "m"))</f>
        <v/>
      </c>
      <c r="Y322" s="1"/>
      <c r="Z322" s="1"/>
      <c r="AA322" s="1"/>
      <c r="AB322" s="1"/>
      <c r="AC322" s="1"/>
      <c r="AD322" s="1"/>
      <c r="AE322" s="1"/>
      <c r="AF322" s="1"/>
      <c r="AG322" s="1"/>
      <c r="AH322" s="84"/>
      <c r="AI322" s="84"/>
      <c r="AJ322" s="1"/>
      <c r="AK322" s="1"/>
    </row>
    <row r="323" spans="1:37" x14ac:dyDescent="0.35">
      <c r="A323" s="1"/>
      <c r="B323" s="1"/>
      <c r="C323" s="1"/>
      <c r="D323" s="1"/>
      <c r="E323" s="1"/>
      <c r="F323" s="1"/>
      <c r="G323" s="1"/>
      <c r="H323" s="1"/>
      <c r="I323" s="1"/>
      <c r="J323" s="1"/>
      <c r="K323" s="1"/>
      <c r="L323" t="str">
        <f t="shared" si="4"/>
        <v>Yes</v>
      </c>
      <c r="M323" s="6"/>
      <c r="N323" s="6"/>
      <c r="O323" s="9" t="str">
        <f>IF(ISBLANK(M323), "", IF(ISBLANK(N323), "Yes", IF(N323 &lt; 'County Names to hide'!$C$2, "No", "Yes")))</f>
        <v/>
      </c>
      <c r="P323" s="6"/>
      <c r="Q323" s="6"/>
      <c r="R323" s="6"/>
      <c r="S323" s="6"/>
      <c r="T323" s="1"/>
      <c r="U323" s="48" t="str">
        <f>IF(Outcomes!M323="", "", DATEDIF(Outcomes!M323, 'County Names to hide'!$D$2, "m"))</f>
        <v/>
      </c>
      <c r="V323" s="9" t="str">
        <f>IF(ISBLANK(M323), "", IF(ISBLANK(N324), "No", IF(AND(N324 &gt;= 'County Names to hide'!$C$2, N324 &lt;= 'County Names to hide'!$D$2), "Yes", "No")))</f>
        <v/>
      </c>
      <c r="W323" s="1"/>
      <c r="X323" s="9" t="str">
        <f>IF(Outcomes!C323="", "", DATEDIF(Outcomes!C323, 'County Names to hide'!$D$2, "m"))</f>
        <v/>
      </c>
      <c r="Y323" s="1"/>
      <c r="Z323" s="1"/>
      <c r="AA323" s="1"/>
      <c r="AB323" s="1"/>
      <c r="AC323" s="1"/>
      <c r="AD323" s="1"/>
      <c r="AE323" s="1"/>
      <c r="AF323" s="1"/>
      <c r="AG323" s="1"/>
      <c r="AH323" s="84"/>
      <c r="AI323" s="84"/>
      <c r="AJ323" s="1"/>
      <c r="AK323" s="1"/>
    </row>
    <row r="324" spans="1:37" x14ac:dyDescent="0.35">
      <c r="A324" s="1"/>
      <c r="B324" s="1"/>
      <c r="C324" s="1"/>
      <c r="D324" s="1"/>
      <c r="E324" s="1"/>
      <c r="F324" s="1"/>
      <c r="G324" s="1"/>
      <c r="H324" s="1"/>
      <c r="I324" s="1"/>
      <c r="J324" s="1"/>
      <c r="K324" s="1"/>
      <c r="L324" t="str">
        <f t="shared" si="4"/>
        <v>Yes</v>
      </c>
      <c r="M324" s="6"/>
      <c r="N324" s="6"/>
      <c r="O324" s="9" t="str">
        <f>IF(ISBLANK(M324), "", IF(ISBLANK(N324), "Yes", IF(N324 &lt; 'County Names to hide'!$C$2, "No", "Yes")))</f>
        <v/>
      </c>
      <c r="P324" s="6"/>
      <c r="Q324" s="6"/>
      <c r="R324" s="6"/>
      <c r="S324" s="6"/>
      <c r="T324" s="1"/>
      <c r="U324" s="48" t="str">
        <f>IF(Outcomes!M324="", "", DATEDIF(Outcomes!M324, 'County Names to hide'!$D$2, "m"))</f>
        <v/>
      </c>
      <c r="V324" s="9" t="str">
        <f>IF(ISBLANK(M324), "", IF(ISBLANK(N325), "No", IF(AND(N325 &gt;= 'County Names to hide'!$C$2, N325 &lt;= 'County Names to hide'!$D$2), "Yes", "No")))</f>
        <v/>
      </c>
      <c r="W324" s="1"/>
      <c r="X324" s="9" t="str">
        <f>IF(Outcomes!C324="", "", DATEDIF(Outcomes!C324, 'County Names to hide'!$D$2, "m"))</f>
        <v/>
      </c>
      <c r="Y324" s="1"/>
      <c r="Z324" s="1"/>
      <c r="AA324" s="1"/>
      <c r="AB324" s="1"/>
      <c r="AC324" s="1"/>
      <c r="AD324" s="1"/>
      <c r="AE324" s="1"/>
      <c r="AF324" s="1"/>
      <c r="AG324" s="1"/>
      <c r="AH324" s="84"/>
      <c r="AI324" s="84"/>
      <c r="AJ324" s="1"/>
      <c r="AK324" s="1"/>
    </row>
    <row r="325" spans="1:37" x14ac:dyDescent="0.35">
      <c r="A325" s="1"/>
      <c r="B325" s="1"/>
      <c r="C325" s="1"/>
      <c r="D325" s="1"/>
      <c r="E325" s="1"/>
      <c r="F325" s="1"/>
      <c r="G325" s="1"/>
      <c r="H325" s="1"/>
      <c r="I325" s="1"/>
      <c r="J325" s="1"/>
      <c r="K325" s="1"/>
      <c r="L325" t="str">
        <f t="shared" ref="L325:L388" si="5">IF(COUNTIF(F323:K323, "Yes")&gt;0, "No", "Yes")</f>
        <v>Yes</v>
      </c>
      <c r="M325" s="6"/>
      <c r="N325" s="6"/>
      <c r="O325" s="9" t="str">
        <f>IF(ISBLANK(M325), "", IF(ISBLANK(N325), "Yes", IF(N325 &lt; 'County Names to hide'!$C$2, "No", "Yes")))</f>
        <v/>
      </c>
      <c r="P325" s="6"/>
      <c r="Q325" s="6"/>
      <c r="R325" s="6"/>
      <c r="S325" s="6"/>
      <c r="T325" s="1"/>
      <c r="U325" s="48" t="str">
        <f>IF(Outcomes!M325="", "", DATEDIF(Outcomes!M325, 'County Names to hide'!$D$2, "m"))</f>
        <v/>
      </c>
      <c r="V325" s="9" t="str">
        <f>IF(ISBLANK(M325), "", IF(ISBLANK(N326), "No", IF(AND(N326 &gt;= 'County Names to hide'!$C$2, N326 &lt;= 'County Names to hide'!$D$2), "Yes", "No")))</f>
        <v/>
      </c>
      <c r="W325" s="1"/>
      <c r="X325" s="9" t="str">
        <f>IF(Outcomes!C325="", "", DATEDIF(Outcomes!C325, 'County Names to hide'!$D$2, "m"))</f>
        <v/>
      </c>
      <c r="Y325" s="1"/>
      <c r="Z325" s="1"/>
      <c r="AA325" s="1"/>
      <c r="AB325" s="1"/>
      <c r="AC325" s="1"/>
      <c r="AD325" s="1"/>
      <c r="AE325" s="1"/>
      <c r="AF325" s="1"/>
      <c r="AG325" s="1"/>
      <c r="AH325" s="84"/>
      <c r="AI325" s="84"/>
      <c r="AJ325" s="1"/>
      <c r="AK325" s="1"/>
    </row>
    <row r="326" spans="1:37" x14ac:dyDescent="0.35">
      <c r="A326" s="1"/>
      <c r="B326" s="1"/>
      <c r="C326" s="1"/>
      <c r="D326" s="1"/>
      <c r="E326" s="1"/>
      <c r="F326" s="1"/>
      <c r="G326" s="1"/>
      <c r="H326" s="1"/>
      <c r="I326" s="1"/>
      <c r="J326" s="1"/>
      <c r="K326" s="1"/>
      <c r="L326" t="str">
        <f t="shared" si="5"/>
        <v>Yes</v>
      </c>
      <c r="M326" s="6"/>
      <c r="N326" s="6"/>
      <c r="O326" s="9" t="str">
        <f>IF(ISBLANK(M326), "", IF(ISBLANK(N326), "Yes", IF(N326 &lt; 'County Names to hide'!$C$2, "No", "Yes")))</f>
        <v/>
      </c>
      <c r="P326" s="6"/>
      <c r="Q326" s="6"/>
      <c r="R326" s="6"/>
      <c r="S326" s="6"/>
      <c r="T326" s="1"/>
      <c r="U326" s="48" t="str">
        <f>IF(Outcomes!M326="", "", DATEDIF(Outcomes!M326, 'County Names to hide'!$D$2, "m"))</f>
        <v/>
      </c>
      <c r="V326" s="9" t="str">
        <f>IF(ISBLANK(M326), "", IF(ISBLANK(N327), "No", IF(AND(N327 &gt;= 'County Names to hide'!$C$2, N327 &lt;= 'County Names to hide'!$D$2), "Yes", "No")))</f>
        <v/>
      </c>
      <c r="W326" s="1"/>
      <c r="X326" s="9" t="str">
        <f>IF(Outcomes!C326="", "", DATEDIF(Outcomes!C326, 'County Names to hide'!$D$2, "m"))</f>
        <v/>
      </c>
      <c r="Y326" s="1"/>
      <c r="Z326" s="1"/>
      <c r="AA326" s="1"/>
      <c r="AB326" s="1"/>
      <c r="AC326" s="1"/>
      <c r="AD326" s="1"/>
      <c r="AE326" s="1"/>
      <c r="AF326" s="1"/>
      <c r="AG326" s="1"/>
      <c r="AH326" s="84"/>
      <c r="AI326" s="84"/>
      <c r="AJ326" s="1"/>
      <c r="AK326" s="1"/>
    </row>
    <row r="327" spans="1:37" x14ac:dyDescent="0.35">
      <c r="A327" s="1"/>
      <c r="B327" s="1"/>
      <c r="C327" s="1"/>
      <c r="D327" s="1"/>
      <c r="E327" s="1"/>
      <c r="F327" s="1"/>
      <c r="G327" s="1"/>
      <c r="H327" s="1"/>
      <c r="I327" s="1"/>
      <c r="J327" s="1"/>
      <c r="K327" s="1"/>
      <c r="L327" t="str">
        <f t="shared" si="5"/>
        <v>Yes</v>
      </c>
      <c r="M327" s="6"/>
      <c r="N327" s="6"/>
      <c r="O327" s="9" t="str">
        <f>IF(ISBLANK(M327), "", IF(ISBLANK(N327), "Yes", IF(N327 &lt; 'County Names to hide'!$C$2, "No", "Yes")))</f>
        <v/>
      </c>
      <c r="P327" s="6"/>
      <c r="Q327" s="6"/>
      <c r="R327" s="6"/>
      <c r="S327" s="6"/>
      <c r="T327" s="1"/>
      <c r="U327" s="48" t="str">
        <f>IF(Outcomes!M327="", "", DATEDIF(Outcomes!M327, 'County Names to hide'!$D$2, "m"))</f>
        <v/>
      </c>
      <c r="V327" s="9" t="str">
        <f>IF(ISBLANK(M327), "", IF(ISBLANK(N328), "No", IF(AND(N328 &gt;= 'County Names to hide'!$C$2, N328 &lt;= 'County Names to hide'!$D$2), "Yes", "No")))</f>
        <v/>
      </c>
      <c r="W327" s="1"/>
      <c r="X327" s="9" t="str">
        <f>IF(Outcomes!C327="", "", DATEDIF(Outcomes!C327, 'County Names to hide'!$D$2, "m"))</f>
        <v/>
      </c>
      <c r="Y327" s="1"/>
      <c r="Z327" s="1"/>
      <c r="AA327" s="1"/>
      <c r="AB327" s="1"/>
      <c r="AC327" s="1"/>
      <c r="AD327" s="1"/>
      <c r="AE327" s="1"/>
      <c r="AF327" s="1"/>
      <c r="AG327" s="1"/>
      <c r="AH327" s="84"/>
      <c r="AI327" s="84"/>
      <c r="AJ327" s="1"/>
      <c r="AK327" s="1"/>
    </row>
    <row r="328" spans="1:37" x14ac:dyDescent="0.35">
      <c r="A328" s="1"/>
      <c r="B328" s="1"/>
      <c r="C328" s="1"/>
      <c r="D328" s="1"/>
      <c r="E328" s="1"/>
      <c r="F328" s="1"/>
      <c r="G328" s="1"/>
      <c r="H328" s="1"/>
      <c r="I328" s="1"/>
      <c r="J328" s="1"/>
      <c r="K328" s="1"/>
      <c r="L328" t="str">
        <f t="shared" si="5"/>
        <v>Yes</v>
      </c>
      <c r="M328" s="6"/>
      <c r="N328" s="6"/>
      <c r="O328" s="9" t="str">
        <f>IF(ISBLANK(M328), "", IF(ISBLANK(N328), "Yes", IF(N328 &lt; 'County Names to hide'!$C$2, "No", "Yes")))</f>
        <v/>
      </c>
      <c r="P328" s="6"/>
      <c r="Q328" s="6"/>
      <c r="R328" s="6"/>
      <c r="S328" s="6"/>
      <c r="T328" s="1"/>
      <c r="U328" s="48" t="str">
        <f>IF(Outcomes!M328="", "", DATEDIF(Outcomes!M328, 'County Names to hide'!$D$2, "m"))</f>
        <v/>
      </c>
      <c r="V328" s="9" t="str">
        <f>IF(ISBLANK(M328), "", IF(ISBLANK(N329), "No", IF(AND(N329 &gt;= 'County Names to hide'!$C$2, N329 &lt;= 'County Names to hide'!$D$2), "Yes", "No")))</f>
        <v/>
      </c>
      <c r="W328" s="1"/>
      <c r="X328" s="9" t="str">
        <f>IF(Outcomes!C328="", "", DATEDIF(Outcomes!C328, 'County Names to hide'!$D$2, "m"))</f>
        <v/>
      </c>
      <c r="Y328" s="1"/>
      <c r="Z328" s="1"/>
      <c r="AA328" s="1"/>
      <c r="AB328" s="1"/>
      <c r="AC328" s="1"/>
      <c r="AD328" s="1"/>
      <c r="AE328" s="1"/>
      <c r="AF328" s="1"/>
      <c r="AG328" s="1"/>
      <c r="AH328" s="84"/>
      <c r="AI328" s="84"/>
      <c r="AJ328" s="1"/>
      <c r="AK328" s="1"/>
    </row>
    <row r="329" spans="1:37" x14ac:dyDescent="0.35">
      <c r="A329" s="1"/>
      <c r="B329" s="1"/>
      <c r="C329" s="1"/>
      <c r="D329" s="1"/>
      <c r="E329" s="1"/>
      <c r="F329" s="1"/>
      <c r="G329" s="1"/>
      <c r="H329" s="1"/>
      <c r="I329" s="1"/>
      <c r="J329" s="1"/>
      <c r="K329" s="1"/>
      <c r="L329" t="str">
        <f t="shared" si="5"/>
        <v>Yes</v>
      </c>
      <c r="M329" s="6"/>
      <c r="N329" s="6"/>
      <c r="O329" s="9" t="str">
        <f>IF(ISBLANK(M329), "", IF(ISBLANK(N329), "Yes", IF(N329 &lt; 'County Names to hide'!$C$2, "No", "Yes")))</f>
        <v/>
      </c>
      <c r="P329" s="6"/>
      <c r="Q329" s="6"/>
      <c r="R329" s="6"/>
      <c r="S329" s="6"/>
      <c r="T329" s="1"/>
      <c r="U329" s="48" t="str">
        <f>IF(Outcomes!M329="", "", DATEDIF(Outcomes!M329, 'County Names to hide'!$D$2, "m"))</f>
        <v/>
      </c>
      <c r="V329" s="9" t="str">
        <f>IF(ISBLANK(M329), "", IF(ISBLANK(N330), "No", IF(AND(N330 &gt;= 'County Names to hide'!$C$2, N330 &lt;= 'County Names to hide'!$D$2), "Yes", "No")))</f>
        <v/>
      </c>
      <c r="W329" s="1"/>
      <c r="X329" s="9" t="str">
        <f>IF(Outcomes!C329="", "", DATEDIF(Outcomes!C329, 'County Names to hide'!$D$2, "m"))</f>
        <v/>
      </c>
      <c r="Y329" s="1"/>
      <c r="Z329" s="1"/>
      <c r="AA329" s="1"/>
      <c r="AB329" s="1"/>
      <c r="AC329" s="1"/>
      <c r="AD329" s="1"/>
      <c r="AE329" s="1"/>
      <c r="AF329" s="1"/>
      <c r="AG329" s="1"/>
      <c r="AH329" s="84"/>
      <c r="AI329" s="84"/>
      <c r="AJ329" s="1"/>
      <c r="AK329" s="1"/>
    </row>
    <row r="330" spans="1:37" x14ac:dyDescent="0.35">
      <c r="A330" s="1"/>
      <c r="B330" s="1"/>
      <c r="C330" s="1"/>
      <c r="D330" s="1"/>
      <c r="E330" s="1"/>
      <c r="F330" s="1"/>
      <c r="G330" s="1"/>
      <c r="H330" s="1"/>
      <c r="I330" s="1"/>
      <c r="J330" s="1"/>
      <c r="K330" s="1"/>
      <c r="L330" t="str">
        <f t="shared" si="5"/>
        <v>Yes</v>
      </c>
      <c r="M330" s="6"/>
      <c r="N330" s="6"/>
      <c r="O330" s="9" t="str">
        <f>IF(ISBLANK(M330), "", IF(ISBLANK(N330), "Yes", IF(N330 &lt; 'County Names to hide'!$C$2, "No", "Yes")))</f>
        <v/>
      </c>
      <c r="P330" s="6"/>
      <c r="Q330" s="6"/>
      <c r="R330" s="6"/>
      <c r="S330" s="6"/>
      <c r="T330" s="1"/>
      <c r="U330" s="48" t="str">
        <f>IF(Outcomes!M330="", "", DATEDIF(Outcomes!M330, 'County Names to hide'!$D$2, "m"))</f>
        <v/>
      </c>
      <c r="V330" s="9" t="str">
        <f>IF(ISBLANK(M330), "", IF(ISBLANK(N331), "No", IF(AND(N331 &gt;= 'County Names to hide'!$C$2, N331 &lt;= 'County Names to hide'!$D$2), "Yes", "No")))</f>
        <v/>
      </c>
      <c r="W330" s="1"/>
      <c r="X330" s="9" t="str">
        <f>IF(Outcomes!C330="", "", DATEDIF(Outcomes!C330, 'County Names to hide'!$D$2, "m"))</f>
        <v/>
      </c>
      <c r="Y330" s="1"/>
      <c r="Z330" s="1"/>
      <c r="AA330" s="1"/>
      <c r="AB330" s="1"/>
      <c r="AC330" s="1"/>
      <c r="AD330" s="1"/>
      <c r="AE330" s="1"/>
      <c r="AF330" s="1"/>
      <c r="AG330" s="1"/>
      <c r="AH330" s="84"/>
      <c r="AI330" s="84"/>
      <c r="AJ330" s="1"/>
      <c r="AK330" s="1"/>
    </row>
    <row r="331" spans="1:37" x14ac:dyDescent="0.35">
      <c r="A331" s="1"/>
      <c r="B331" s="1"/>
      <c r="C331" s="1"/>
      <c r="D331" s="1"/>
      <c r="E331" s="1"/>
      <c r="F331" s="1"/>
      <c r="G331" s="1"/>
      <c r="H331" s="1"/>
      <c r="I331" s="1"/>
      <c r="J331" s="1"/>
      <c r="K331" s="1"/>
      <c r="L331" t="str">
        <f t="shared" si="5"/>
        <v>Yes</v>
      </c>
      <c r="M331" s="6"/>
      <c r="N331" s="6"/>
      <c r="O331" s="9" t="str">
        <f>IF(ISBLANK(M331), "", IF(ISBLANK(N331), "Yes", IF(N331 &lt; 'County Names to hide'!$C$2, "No", "Yes")))</f>
        <v/>
      </c>
      <c r="P331" s="6"/>
      <c r="Q331" s="6"/>
      <c r="R331" s="6"/>
      <c r="S331" s="6"/>
      <c r="T331" s="1"/>
      <c r="U331" s="48" t="str">
        <f>IF(Outcomes!M331="", "", DATEDIF(Outcomes!M331, 'County Names to hide'!$D$2, "m"))</f>
        <v/>
      </c>
      <c r="V331" s="9" t="str">
        <f>IF(ISBLANK(M331), "", IF(ISBLANK(N332), "No", IF(AND(N332 &gt;= 'County Names to hide'!$C$2, N332 &lt;= 'County Names to hide'!$D$2), "Yes", "No")))</f>
        <v/>
      </c>
      <c r="W331" s="1"/>
      <c r="X331" s="9" t="str">
        <f>IF(Outcomes!C331="", "", DATEDIF(Outcomes!C331, 'County Names to hide'!$D$2, "m"))</f>
        <v/>
      </c>
      <c r="Y331" s="1"/>
      <c r="Z331" s="1"/>
      <c r="AA331" s="1"/>
      <c r="AB331" s="1"/>
      <c r="AC331" s="1"/>
      <c r="AD331" s="1"/>
      <c r="AE331" s="1"/>
      <c r="AF331" s="1"/>
      <c r="AG331" s="1"/>
      <c r="AH331" s="84"/>
      <c r="AI331" s="84"/>
      <c r="AJ331" s="1"/>
      <c r="AK331" s="1"/>
    </row>
    <row r="332" spans="1:37" x14ac:dyDescent="0.35">
      <c r="A332" s="1"/>
      <c r="B332" s="1"/>
      <c r="C332" s="1"/>
      <c r="D332" s="1"/>
      <c r="E332" s="1"/>
      <c r="F332" s="1"/>
      <c r="G332" s="1"/>
      <c r="H332" s="1"/>
      <c r="I332" s="1"/>
      <c r="J332" s="1"/>
      <c r="K332" s="1"/>
      <c r="L332" t="str">
        <f t="shared" si="5"/>
        <v>Yes</v>
      </c>
      <c r="M332" s="6"/>
      <c r="N332" s="6"/>
      <c r="O332" s="9" t="str">
        <f>IF(ISBLANK(M332), "", IF(ISBLANK(N332), "Yes", IF(N332 &lt; 'County Names to hide'!$C$2, "No", "Yes")))</f>
        <v/>
      </c>
      <c r="P332" s="6"/>
      <c r="Q332" s="6"/>
      <c r="R332" s="6"/>
      <c r="S332" s="6"/>
      <c r="T332" s="1"/>
      <c r="U332" s="48" t="str">
        <f>IF(Outcomes!M332="", "", DATEDIF(Outcomes!M332, 'County Names to hide'!$D$2, "m"))</f>
        <v/>
      </c>
      <c r="V332" s="9" t="str">
        <f>IF(ISBLANK(M332), "", IF(ISBLANK(N333), "No", IF(AND(N333 &gt;= 'County Names to hide'!$C$2, N333 &lt;= 'County Names to hide'!$D$2), "Yes", "No")))</f>
        <v/>
      </c>
      <c r="W332" s="1"/>
      <c r="X332" s="9" t="str">
        <f>IF(Outcomes!C332="", "", DATEDIF(Outcomes!C332, 'County Names to hide'!$D$2, "m"))</f>
        <v/>
      </c>
      <c r="Y332" s="1"/>
      <c r="Z332" s="1"/>
      <c r="AA332" s="1"/>
      <c r="AB332" s="1"/>
      <c r="AC332" s="1"/>
      <c r="AD332" s="1"/>
      <c r="AE332" s="1"/>
      <c r="AF332" s="1"/>
      <c r="AG332" s="1"/>
      <c r="AH332" s="84"/>
      <c r="AI332" s="84"/>
      <c r="AJ332" s="1"/>
      <c r="AK332" s="1"/>
    </row>
    <row r="333" spans="1:37" x14ac:dyDescent="0.35">
      <c r="A333" s="1"/>
      <c r="B333" s="1"/>
      <c r="C333" s="1"/>
      <c r="D333" s="1"/>
      <c r="E333" s="1"/>
      <c r="F333" s="1"/>
      <c r="G333" s="1"/>
      <c r="H333" s="1"/>
      <c r="I333" s="1"/>
      <c r="J333" s="1"/>
      <c r="K333" s="1"/>
      <c r="L333" t="str">
        <f t="shared" si="5"/>
        <v>Yes</v>
      </c>
      <c r="M333" s="6"/>
      <c r="N333" s="6"/>
      <c r="O333" s="9" t="str">
        <f>IF(ISBLANK(M333), "", IF(ISBLANK(N333), "Yes", IF(N333 &lt; 'County Names to hide'!$C$2, "No", "Yes")))</f>
        <v/>
      </c>
      <c r="P333" s="6"/>
      <c r="Q333" s="6"/>
      <c r="R333" s="6"/>
      <c r="S333" s="6"/>
      <c r="T333" s="1"/>
      <c r="U333" s="48" t="str">
        <f>IF(Outcomes!M333="", "", DATEDIF(Outcomes!M333, 'County Names to hide'!$D$2, "m"))</f>
        <v/>
      </c>
      <c r="V333" s="9" t="str">
        <f>IF(ISBLANK(M333), "", IF(ISBLANK(N334), "No", IF(AND(N334 &gt;= 'County Names to hide'!$C$2, N334 &lt;= 'County Names to hide'!$D$2), "Yes", "No")))</f>
        <v/>
      </c>
      <c r="W333" s="1"/>
      <c r="X333" s="9" t="str">
        <f>IF(Outcomes!C333="", "", DATEDIF(Outcomes!C333, 'County Names to hide'!$D$2, "m"))</f>
        <v/>
      </c>
      <c r="Y333" s="1"/>
      <c r="Z333" s="1"/>
      <c r="AA333" s="1"/>
      <c r="AB333" s="1"/>
      <c r="AC333" s="1"/>
      <c r="AD333" s="1"/>
      <c r="AE333" s="1"/>
      <c r="AF333" s="1"/>
      <c r="AG333" s="1"/>
      <c r="AH333" s="84"/>
      <c r="AI333" s="84"/>
      <c r="AJ333" s="1"/>
      <c r="AK333" s="1"/>
    </row>
    <row r="334" spans="1:37" x14ac:dyDescent="0.35">
      <c r="A334" s="1"/>
      <c r="B334" s="1"/>
      <c r="C334" s="1"/>
      <c r="D334" s="1"/>
      <c r="E334" s="1"/>
      <c r="F334" s="1"/>
      <c r="G334" s="1"/>
      <c r="H334" s="1"/>
      <c r="I334" s="1"/>
      <c r="J334" s="1"/>
      <c r="K334" s="1"/>
      <c r="L334" t="str">
        <f t="shared" si="5"/>
        <v>Yes</v>
      </c>
      <c r="M334" s="6"/>
      <c r="N334" s="6"/>
      <c r="O334" s="9" t="str">
        <f>IF(ISBLANK(M334), "", IF(ISBLANK(N334), "Yes", IF(N334 &lt; 'County Names to hide'!$C$2, "No", "Yes")))</f>
        <v/>
      </c>
      <c r="P334" s="6"/>
      <c r="Q334" s="6"/>
      <c r="R334" s="6"/>
      <c r="S334" s="6"/>
      <c r="T334" s="1"/>
      <c r="U334" s="48" t="str">
        <f>IF(Outcomes!M334="", "", DATEDIF(Outcomes!M334, 'County Names to hide'!$D$2, "m"))</f>
        <v/>
      </c>
      <c r="V334" s="9" t="str">
        <f>IF(ISBLANK(M334), "", IF(ISBLANK(N335), "No", IF(AND(N335 &gt;= 'County Names to hide'!$C$2, N335 &lt;= 'County Names to hide'!$D$2), "Yes", "No")))</f>
        <v/>
      </c>
      <c r="W334" s="1"/>
      <c r="X334" s="9" t="str">
        <f>IF(Outcomes!C334="", "", DATEDIF(Outcomes!C334, 'County Names to hide'!$D$2, "m"))</f>
        <v/>
      </c>
      <c r="Y334" s="1"/>
      <c r="Z334" s="1"/>
      <c r="AA334" s="1"/>
      <c r="AB334" s="1"/>
      <c r="AC334" s="1"/>
      <c r="AD334" s="1"/>
      <c r="AE334" s="1"/>
      <c r="AF334" s="1"/>
      <c r="AG334" s="1"/>
      <c r="AH334" s="84"/>
      <c r="AI334" s="84"/>
      <c r="AJ334" s="1"/>
      <c r="AK334" s="1"/>
    </row>
    <row r="335" spans="1:37" x14ac:dyDescent="0.35">
      <c r="A335" s="1"/>
      <c r="B335" s="1"/>
      <c r="C335" s="1"/>
      <c r="D335" s="1"/>
      <c r="E335" s="1"/>
      <c r="F335" s="1"/>
      <c r="G335" s="1"/>
      <c r="H335" s="1"/>
      <c r="I335" s="1"/>
      <c r="J335" s="1"/>
      <c r="K335" s="1"/>
      <c r="L335" t="str">
        <f t="shared" si="5"/>
        <v>Yes</v>
      </c>
      <c r="M335" s="6"/>
      <c r="N335" s="6"/>
      <c r="O335" s="9" t="str">
        <f>IF(ISBLANK(M335), "", IF(ISBLANK(N335), "Yes", IF(N335 &lt; 'County Names to hide'!$C$2, "No", "Yes")))</f>
        <v/>
      </c>
      <c r="P335" s="6"/>
      <c r="Q335" s="6"/>
      <c r="R335" s="6"/>
      <c r="S335" s="6"/>
      <c r="T335" s="1"/>
      <c r="U335" s="48" t="str">
        <f>IF(Outcomes!M335="", "", DATEDIF(Outcomes!M335, 'County Names to hide'!$D$2, "m"))</f>
        <v/>
      </c>
      <c r="V335" s="9" t="str">
        <f>IF(ISBLANK(M335), "", IF(ISBLANK(N336), "No", IF(AND(N336 &gt;= 'County Names to hide'!$C$2, N336 &lt;= 'County Names to hide'!$D$2), "Yes", "No")))</f>
        <v/>
      </c>
      <c r="W335" s="1"/>
      <c r="X335" s="9" t="str">
        <f>IF(Outcomes!C335="", "", DATEDIF(Outcomes!C335, 'County Names to hide'!$D$2, "m"))</f>
        <v/>
      </c>
      <c r="Y335" s="1"/>
      <c r="Z335" s="1"/>
      <c r="AA335" s="1"/>
      <c r="AB335" s="1"/>
      <c r="AC335" s="1"/>
      <c r="AD335" s="1"/>
      <c r="AE335" s="1"/>
      <c r="AF335" s="1"/>
      <c r="AG335" s="1"/>
      <c r="AH335" s="84"/>
      <c r="AI335" s="84"/>
      <c r="AJ335" s="1"/>
      <c r="AK335" s="1"/>
    </row>
    <row r="336" spans="1:37" x14ac:dyDescent="0.35">
      <c r="A336" s="1"/>
      <c r="B336" s="1"/>
      <c r="C336" s="1"/>
      <c r="D336" s="1"/>
      <c r="E336" s="1"/>
      <c r="F336" s="1"/>
      <c r="G336" s="1"/>
      <c r="H336" s="1"/>
      <c r="I336" s="1"/>
      <c r="J336" s="1"/>
      <c r="K336" s="1"/>
      <c r="L336" t="str">
        <f t="shared" si="5"/>
        <v>Yes</v>
      </c>
      <c r="M336" s="6"/>
      <c r="N336" s="6"/>
      <c r="O336" s="9" t="str">
        <f>IF(ISBLANK(M336), "", IF(ISBLANK(N336), "Yes", IF(N336 &lt; 'County Names to hide'!$C$2, "No", "Yes")))</f>
        <v/>
      </c>
      <c r="P336" s="6"/>
      <c r="Q336" s="6"/>
      <c r="R336" s="6"/>
      <c r="S336" s="6"/>
      <c r="T336" s="1"/>
      <c r="U336" s="48" t="str">
        <f>IF(Outcomes!M336="", "", DATEDIF(Outcomes!M336, 'County Names to hide'!$D$2, "m"))</f>
        <v/>
      </c>
      <c r="V336" s="9" t="str">
        <f>IF(ISBLANK(M336), "", IF(ISBLANK(N337), "No", IF(AND(N337 &gt;= 'County Names to hide'!$C$2, N337 &lt;= 'County Names to hide'!$D$2), "Yes", "No")))</f>
        <v/>
      </c>
      <c r="W336" s="1"/>
      <c r="X336" s="9" t="str">
        <f>IF(Outcomes!C336="", "", DATEDIF(Outcomes!C336, 'County Names to hide'!$D$2, "m"))</f>
        <v/>
      </c>
      <c r="Y336" s="1"/>
      <c r="Z336" s="1"/>
      <c r="AA336" s="1"/>
      <c r="AB336" s="1"/>
      <c r="AC336" s="1"/>
      <c r="AD336" s="1"/>
      <c r="AE336" s="1"/>
      <c r="AF336" s="1"/>
      <c r="AG336" s="1"/>
      <c r="AH336" s="84"/>
      <c r="AI336" s="84"/>
      <c r="AJ336" s="1"/>
      <c r="AK336" s="1"/>
    </row>
    <row r="337" spans="1:37" x14ac:dyDescent="0.35">
      <c r="A337" s="1"/>
      <c r="B337" s="1"/>
      <c r="C337" s="1"/>
      <c r="D337" s="1"/>
      <c r="E337" s="1"/>
      <c r="F337" s="1"/>
      <c r="G337" s="1"/>
      <c r="H337" s="1"/>
      <c r="I337" s="1"/>
      <c r="J337" s="1"/>
      <c r="K337" s="1"/>
      <c r="L337" t="str">
        <f t="shared" si="5"/>
        <v>Yes</v>
      </c>
      <c r="M337" s="6"/>
      <c r="N337" s="6"/>
      <c r="O337" s="9" t="str">
        <f>IF(ISBLANK(M337), "", IF(ISBLANK(N337), "Yes", IF(N337 &lt; 'County Names to hide'!$C$2, "No", "Yes")))</f>
        <v/>
      </c>
      <c r="P337" s="6"/>
      <c r="Q337" s="6"/>
      <c r="R337" s="6"/>
      <c r="S337" s="6"/>
      <c r="T337" s="1"/>
      <c r="U337" s="48" t="str">
        <f>IF(Outcomes!M337="", "", DATEDIF(Outcomes!M337, 'County Names to hide'!$D$2, "m"))</f>
        <v/>
      </c>
      <c r="V337" s="9" t="str">
        <f>IF(ISBLANK(M337), "", IF(ISBLANK(N338), "No", IF(AND(N338 &gt;= 'County Names to hide'!$C$2, N338 &lt;= 'County Names to hide'!$D$2), "Yes", "No")))</f>
        <v/>
      </c>
      <c r="W337" s="1"/>
      <c r="X337" s="9" t="str">
        <f>IF(Outcomes!C337="", "", DATEDIF(Outcomes!C337, 'County Names to hide'!$D$2, "m"))</f>
        <v/>
      </c>
      <c r="Y337" s="1"/>
      <c r="Z337" s="1"/>
      <c r="AA337" s="1"/>
      <c r="AB337" s="1"/>
      <c r="AC337" s="1"/>
      <c r="AD337" s="1"/>
      <c r="AE337" s="1"/>
      <c r="AF337" s="1"/>
      <c r="AG337" s="1"/>
      <c r="AH337" s="84"/>
      <c r="AI337" s="84"/>
      <c r="AJ337" s="1"/>
      <c r="AK337" s="1"/>
    </row>
    <row r="338" spans="1:37" x14ac:dyDescent="0.35">
      <c r="A338" s="1"/>
      <c r="B338" s="1"/>
      <c r="C338" s="1"/>
      <c r="D338" s="1"/>
      <c r="E338" s="1"/>
      <c r="F338" s="1"/>
      <c r="G338" s="1"/>
      <c r="H338" s="1"/>
      <c r="I338" s="1"/>
      <c r="J338" s="1"/>
      <c r="K338" s="1"/>
      <c r="L338" t="str">
        <f t="shared" si="5"/>
        <v>Yes</v>
      </c>
      <c r="M338" s="6"/>
      <c r="N338" s="6"/>
      <c r="O338" s="9" t="str">
        <f>IF(ISBLANK(M338), "", IF(ISBLANK(N338), "Yes", IF(N338 &lt; 'County Names to hide'!$C$2, "No", "Yes")))</f>
        <v/>
      </c>
      <c r="P338" s="6"/>
      <c r="Q338" s="6"/>
      <c r="R338" s="6"/>
      <c r="S338" s="6"/>
      <c r="T338" s="1"/>
      <c r="U338" s="48" t="str">
        <f>IF(Outcomes!M338="", "", DATEDIF(Outcomes!M338, 'County Names to hide'!$D$2, "m"))</f>
        <v/>
      </c>
      <c r="V338" s="9" t="str">
        <f>IF(ISBLANK(M338), "", IF(ISBLANK(N339), "No", IF(AND(N339 &gt;= 'County Names to hide'!$C$2, N339 &lt;= 'County Names to hide'!$D$2), "Yes", "No")))</f>
        <v/>
      </c>
      <c r="W338" s="1"/>
      <c r="X338" s="9" t="str">
        <f>IF(Outcomes!C338="", "", DATEDIF(Outcomes!C338, 'County Names to hide'!$D$2, "m"))</f>
        <v/>
      </c>
      <c r="Y338" s="1"/>
      <c r="Z338" s="1"/>
      <c r="AA338" s="1"/>
      <c r="AB338" s="1"/>
      <c r="AC338" s="1"/>
      <c r="AD338" s="1"/>
      <c r="AE338" s="1"/>
      <c r="AF338" s="1"/>
      <c r="AG338" s="1"/>
      <c r="AH338" s="84"/>
      <c r="AI338" s="84"/>
      <c r="AJ338" s="1"/>
      <c r="AK338" s="1"/>
    </row>
    <row r="339" spans="1:37" x14ac:dyDescent="0.35">
      <c r="A339" s="1"/>
      <c r="B339" s="1"/>
      <c r="C339" s="1"/>
      <c r="D339" s="1"/>
      <c r="E339" s="1"/>
      <c r="F339" s="1"/>
      <c r="G339" s="1"/>
      <c r="H339" s="1"/>
      <c r="I339" s="1"/>
      <c r="J339" s="1"/>
      <c r="K339" s="1"/>
      <c r="L339" t="str">
        <f t="shared" si="5"/>
        <v>Yes</v>
      </c>
      <c r="M339" s="6"/>
      <c r="N339" s="6"/>
      <c r="O339" s="9" t="str">
        <f>IF(ISBLANK(M339), "", IF(ISBLANK(N339), "Yes", IF(N339 &lt; 'County Names to hide'!$C$2, "No", "Yes")))</f>
        <v/>
      </c>
      <c r="P339" s="6"/>
      <c r="Q339" s="6"/>
      <c r="R339" s="6"/>
      <c r="S339" s="6"/>
      <c r="T339" s="1"/>
      <c r="U339" s="48" t="str">
        <f>IF(Outcomes!M339="", "", DATEDIF(Outcomes!M339, 'County Names to hide'!$D$2, "m"))</f>
        <v/>
      </c>
      <c r="V339" s="9" t="str">
        <f>IF(ISBLANK(M339), "", IF(ISBLANK(N340), "No", IF(AND(N340 &gt;= 'County Names to hide'!$C$2, N340 &lt;= 'County Names to hide'!$D$2), "Yes", "No")))</f>
        <v/>
      </c>
      <c r="W339" s="1"/>
      <c r="X339" s="9" t="str">
        <f>IF(Outcomes!C339="", "", DATEDIF(Outcomes!C339, 'County Names to hide'!$D$2, "m"))</f>
        <v/>
      </c>
      <c r="Y339" s="1"/>
      <c r="Z339" s="1"/>
      <c r="AA339" s="1"/>
      <c r="AB339" s="1"/>
      <c r="AC339" s="1"/>
      <c r="AD339" s="1"/>
      <c r="AE339" s="1"/>
      <c r="AF339" s="1"/>
      <c r="AG339" s="1"/>
      <c r="AH339" s="84"/>
      <c r="AI339" s="84"/>
      <c r="AJ339" s="1"/>
      <c r="AK339" s="1"/>
    </row>
    <row r="340" spans="1:37" x14ac:dyDescent="0.35">
      <c r="A340" s="1"/>
      <c r="B340" s="1"/>
      <c r="C340" s="1"/>
      <c r="D340" s="1"/>
      <c r="E340" s="1"/>
      <c r="F340" s="1"/>
      <c r="G340" s="1"/>
      <c r="H340" s="1"/>
      <c r="I340" s="1"/>
      <c r="J340" s="1"/>
      <c r="K340" s="1"/>
      <c r="L340" t="str">
        <f t="shared" si="5"/>
        <v>Yes</v>
      </c>
      <c r="M340" s="6"/>
      <c r="N340" s="6"/>
      <c r="O340" s="9" t="str">
        <f>IF(ISBLANK(M340), "", IF(ISBLANK(N340), "Yes", IF(N340 &lt; 'County Names to hide'!$C$2, "No", "Yes")))</f>
        <v/>
      </c>
      <c r="P340" s="6"/>
      <c r="Q340" s="6"/>
      <c r="R340" s="6"/>
      <c r="S340" s="6"/>
      <c r="T340" s="1"/>
      <c r="U340" s="48" t="str">
        <f>IF(Outcomes!M340="", "", DATEDIF(Outcomes!M340, 'County Names to hide'!$D$2, "m"))</f>
        <v/>
      </c>
      <c r="V340" s="9" t="str">
        <f>IF(ISBLANK(M340), "", IF(ISBLANK(N341), "No", IF(AND(N341 &gt;= 'County Names to hide'!$C$2, N341 &lt;= 'County Names to hide'!$D$2), "Yes", "No")))</f>
        <v/>
      </c>
      <c r="W340" s="1"/>
      <c r="X340" s="9" t="str">
        <f>IF(Outcomes!C340="", "", DATEDIF(Outcomes!C340, 'County Names to hide'!$D$2, "m"))</f>
        <v/>
      </c>
      <c r="Y340" s="1"/>
      <c r="Z340" s="1"/>
      <c r="AA340" s="1"/>
      <c r="AB340" s="1"/>
      <c r="AC340" s="1"/>
      <c r="AD340" s="1"/>
      <c r="AE340" s="1"/>
      <c r="AF340" s="1"/>
      <c r="AG340" s="1"/>
      <c r="AH340" s="84"/>
      <c r="AI340" s="84"/>
      <c r="AJ340" s="1"/>
      <c r="AK340" s="1"/>
    </row>
    <row r="341" spans="1:37" x14ac:dyDescent="0.35">
      <c r="A341" s="1"/>
      <c r="B341" s="1"/>
      <c r="C341" s="1"/>
      <c r="D341" s="1"/>
      <c r="E341" s="1"/>
      <c r="F341" s="1"/>
      <c r="G341" s="1"/>
      <c r="H341" s="1"/>
      <c r="I341" s="1"/>
      <c r="J341" s="1"/>
      <c r="K341" s="1"/>
      <c r="L341" t="str">
        <f t="shared" si="5"/>
        <v>Yes</v>
      </c>
      <c r="M341" s="6"/>
      <c r="N341" s="6"/>
      <c r="O341" s="9" t="str">
        <f>IF(ISBLANK(M341), "", IF(ISBLANK(N341), "Yes", IF(N341 &lt; 'County Names to hide'!$C$2, "No", "Yes")))</f>
        <v/>
      </c>
      <c r="P341" s="6"/>
      <c r="Q341" s="6"/>
      <c r="R341" s="6"/>
      <c r="S341" s="6"/>
      <c r="T341" s="1"/>
      <c r="U341" s="48" t="str">
        <f>IF(Outcomes!M341="", "", DATEDIF(Outcomes!M341, 'County Names to hide'!$D$2, "m"))</f>
        <v/>
      </c>
      <c r="V341" s="9" t="str">
        <f>IF(ISBLANK(M341), "", IF(ISBLANK(N342), "No", IF(AND(N342 &gt;= 'County Names to hide'!$C$2, N342 &lt;= 'County Names to hide'!$D$2), "Yes", "No")))</f>
        <v/>
      </c>
      <c r="W341" s="1"/>
      <c r="X341" s="9" t="str">
        <f>IF(Outcomes!C341="", "", DATEDIF(Outcomes!C341, 'County Names to hide'!$D$2, "m"))</f>
        <v/>
      </c>
      <c r="Y341" s="1"/>
      <c r="Z341" s="1"/>
      <c r="AA341" s="1"/>
      <c r="AB341" s="1"/>
      <c r="AC341" s="1"/>
      <c r="AD341" s="1"/>
      <c r="AE341" s="1"/>
      <c r="AF341" s="1"/>
      <c r="AG341" s="1"/>
      <c r="AH341" s="84"/>
      <c r="AI341" s="84"/>
      <c r="AJ341" s="1"/>
      <c r="AK341" s="1"/>
    </row>
    <row r="342" spans="1:37" x14ac:dyDescent="0.35">
      <c r="A342" s="1"/>
      <c r="B342" s="1"/>
      <c r="C342" s="1"/>
      <c r="D342" s="1"/>
      <c r="E342" s="1"/>
      <c r="F342" s="1"/>
      <c r="G342" s="1"/>
      <c r="H342" s="1"/>
      <c r="I342" s="1"/>
      <c r="J342" s="1"/>
      <c r="K342" s="1"/>
      <c r="L342" t="str">
        <f t="shared" si="5"/>
        <v>Yes</v>
      </c>
      <c r="M342" s="6"/>
      <c r="N342" s="6"/>
      <c r="O342" s="9" t="str">
        <f>IF(ISBLANK(M342), "", IF(ISBLANK(N342), "Yes", IF(N342 &lt; 'County Names to hide'!$C$2, "No", "Yes")))</f>
        <v/>
      </c>
      <c r="P342" s="6"/>
      <c r="Q342" s="6"/>
      <c r="R342" s="6"/>
      <c r="S342" s="6"/>
      <c r="T342" s="1"/>
      <c r="U342" s="48" t="str">
        <f>IF(Outcomes!M342="", "", DATEDIF(Outcomes!M342, 'County Names to hide'!$D$2, "m"))</f>
        <v/>
      </c>
      <c r="V342" s="9" t="str">
        <f>IF(ISBLANK(M342), "", IF(ISBLANK(N343), "No", IF(AND(N343 &gt;= 'County Names to hide'!$C$2, N343 &lt;= 'County Names to hide'!$D$2), "Yes", "No")))</f>
        <v/>
      </c>
      <c r="W342" s="1"/>
      <c r="X342" s="9" t="str">
        <f>IF(Outcomes!C342="", "", DATEDIF(Outcomes!C342, 'County Names to hide'!$D$2, "m"))</f>
        <v/>
      </c>
      <c r="Y342" s="1"/>
      <c r="Z342" s="1"/>
      <c r="AA342" s="1"/>
      <c r="AB342" s="1"/>
      <c r="AC342" s="1"/>
      <c r="AD342" s="1"/>
      <c r="AE342" s="1"/>
      <c r="AF342" s="1"/>
      <c r="AG342" s="1"/>
      <c r="AH342" s="84"/>
      <c r="AI342" s="84"/>
      <c r="AJ342" s="1"/>
      <c r="AK342" s="1"/>
    </row>
    <row r="343" spans="1:37" x14ac:dyDescent="0.35">
      <c r="A343" s="1"/>
      <c r="B343" s="1"/>
      <c r="C343" s="1"/>
      <c r="D343" s="1"/>
      <c r="E343" s="1"/>
      <c r="F343" s="1"/>
      <c r="G343" s="1"/>
      <c r="H343" s="1"/>
      <c r="I343" s="1"/>
      <c r="J343" s="1"/>
      <c r="K343" s="1"/>
      <c r="L343" t="str">
        <f t="shared" si="5"/>
        <v>Yes</v>
      </c>
      <c r="M343" s="6"/>
      <c r="N343" s="6"/>
      <c r="O343" s="9" t="str">
        <f>IF(ISBLANK(M343), "", IF(ISBLANK(N343), "Yes", IF(N343 &lt; 'County Names to hide'!$C$2, "No", "Yes")))</f>
        <v/>
      </c>
      <c r="P343" s="6"/>
      <c r="Q343" s="6"/>
      <c r="R343" s="6"/>
      <c r="S343" s="6"/>
      <c r="T343" s="1"/>
      <c r="U343" s="48" t="str">
        <f>IF(Outcomes!M343="", "", DATEDIF(Outcomes!M343, 'County Names to hide'!$D$2, "m"))</f>
        <v/>
      </c>
      <c r="V343" s="9" t="str">
        <f>IF(ISBLANK(M343), "", IF(ISBLANK(N344), "No", IF(AND(N344 &gt;= 'County Names to hide'!$C$2, N344 &lt;= 'County Names to hide'!$D$2), "Yes", "No")))</f>
        <v/>
      </c>
      <c r="W343" s="1"/>
      <c r="X343" s="9" t="str">
        <f>IF(Outcomes!C343="", "", DATEDIF(Outcomes!C343, 'County Names to hide'!$D$2, "m"))</f>
        <v/>
      </c>
      <c r="Y343" s="1"/>
      <c r="Z343" s="1"/>
      <c r="AA343" s="1"/>
      <c r="AB343" s="1"/>
      <c r="AC343" s="1"/>
      <c r="AD343" s="1"/>
      <c r="AE343" s="1"/>
      <c r="AF343" s="1"/>
      <c r="AG343" s="1"/>
      <c r="AH343" s="84"/>
      <c r="AI343" s="84"/>
      <c r="AJ343" s="1"/>
      <c r="AK343" s="1"/>
    </row>
    <row r="344" spans="1:37" x14ac:dyDescent="0.35">
      <c r="A344" s="1"/>
      <c r="B344" s="1"/>
      <c r="C344" s="1"/>
      <c r="D344" s="1"/>
      <c r="E344" s="1"/>
      <c r="F344" s="1"/>
      <c r="G344" s="1"/>
      <c r="H344" s="1"/>
      <c r="I344" s="1"/>
      <c r="J344" s="1"/>
      <c r="K344" s="1"/>
      <c r="L344" t="str">
        <f t="shared" si="5"/>
        <v>Yes</v>
      </c>
      <c r="M344" s="6"/>
      <c r="N344" s="6"/>
      <c r="O344" s="9" t="str">
        <f>IF(ISBLANK(M344), "", IF(ISBLANK(N344), "Yes", IF(N344 &lt; 'County Names to hide'!$C$2, "No", "Yes")))</f>
        <v/>
      </c>
      <c r="P344" s="6"/>
      <c r="Q344" s="6"/>
      <c r="R344" s="6"/>
      <c r="S344" s="6"/>
      <c r="T344" s="1"/>
      <c r="U344" s="48" t="str">
        <f>IF(Outcomes!M344="", "", DATEDIF(Outcomes!M344, 'County Names to hide'!$D$2, "m"))</f>
        <v/>
      </c>
      <c r="V344" s="9" t="str">
        <f>IF(ISBLANK(M344), "", IF(ISBLANK(N345), "No", IF(AND(N345 &gt;= 'County Names to hide'!$C$2, N345 &lt;= 'County Names to hide'!$D$2), "Yes", "No")))</f>
        <v/>
      </c>
      <c r="W344" s="1"/>
      <c r="X344" s="9" t="str">
        <f>IF(Outcomes!C344="", "", DATEDIF(Outcomes!C344, 'County Names to hide'!$D$2, "m"))</f>
        <v/>
      </c>
      <c r="Y344" s="1"/>
      <c r="Z344" s="1"/>
      <c r="AA344" s="1"/>
      <c r="AB344" s="1"/>
      <c r="AC344" s="1"/>
      <c r="AD344" s="1"/>
      <c r="AE344" s="1"/>
      <c r="AF344" s="1"/>
      <c r="AG344" s="1"/>
      <c r="AH344" s="84"/>
      <c r="AI344" s="84"/>
      <c r="AJ344" s="1"/>
      <c r="AK344" s="1"/>
    </row>
    <row r="345" spans="1:37" x14ac:dyDescent="0.35">
      <c r="A345" s="1"/>
      <c r="B345" s="1"/>
      <c r="C345" s="1"/>
      <c r="D345" s="1"/>
      <c r="E345" s="1"/>
      <c r="F345" s="1"/>
      <c r="G345" s="1"/>
      <c r="H345" s="1"/>
      <c r="I345" s="1"/>
      <c r="J345" s="1"/>
      <c r="K345" s="1"/>
      <c r="L345" t="str">
        <f t="shared" si="5"/>
        <v>Yes</v>
      </c>
      <c r="M345" s="6"/>
      <c r="N345" s="6"/>
      <c r="O345" s="9" t="str">
        <f>IF(ISBLANK(M345), "", IF(ISBLANK(N345), "Yes", IF(N345 &lt; 'County Names to hide'!$C$2, "No", "Yes")))</f>
        <v/>
      </c>
      <c r="P345" s="6"/>
      <c r="Q345" s="6"/>
      <c r="R345" s="6"/>
      <c r="S345" s="6"/>
      <c r="T345" s="1"/>
      <c r="U345" s="48" t="str">
        <f>IF(Outcomes!M345="", "", DATEDIF(Outcomes!M345, 'County Names to hide'!$D$2, "m"))</f>
        <v/>
      </c>
      <c r="V345" s="9" t="str">
        <f>IF(ISBLANK(M345), "", IF(ISBLANK(N346), "No", IF(AND(N346 &gt;= 'County Names to hide'!$C$2, N346 &lt;= 'County Names to hide'!$D$2), "Yes", "No")))</f>
        <v/>
      </c>
      <c r="W345" s="1"/>
      <c r="X345" s="9" t="str">
        <f>IF(Outcomes!C345="", "", DATEDIF(Outcomes!C345, 'County Names to hide'!$D$2, "m"))</f>
        <v/>
      </c>
      <c r="Y345" s="1"/>
      <c r="Z345" s="1"/>
      <c r="AA345" s="1"/>
      <c r="AB345" s="1"/>
      <c r="AC345" s="1"/>
      <c r="AD345" s="1"/>
      <c r="AE345" s="1"/>
      <c r="AF345" s="1"/>
      <c r="AG345" s="1"/>
      <c r="AH345" s="84"/>
      <c r="AI345" s="84"/>
      <c r="AJ345" s="1"/>
      <c r="AK345" s="1"/>
    </row>
    <row r="346" spans="1:37" x14ac:dyDescent="0.35">
      <c r="A346" s="1"/>
      <c r="B346" s="1"/>
      <c r="C346" s="1"/>
      <c r="D346" s="1"/>
      <c r="E346" s="1"/>
      <c r="F346" s="1"/>
      <c r="G346" s="1"/>
      <c r="H346" s="1"/>
      <c r="I346" s="1"/>
      <c r="J346" s="1"/>
      <c r="K346" s="1"/>
      <c r="L346" t="str">
        <f t="shared" si="5"/>
        <v>Yes</v>
      </c>
      <c r="M346" s="6"/>
      <c r="N346" s="6"/>
      <c r="O346" s="9" t="str">
        <f>IF(ISBLANK(M346), "", IF(ISBLANK(N346), "Yes", IF(N346 &lt; 'County Names to hide'!$C$2, "No", "Yes")))</f>
        <v/>
      </c>
      <c r="P346" s="6"/>
      <c r="Q346" s="6"/>
      <c r="R346" s="6"/>
      <c r="S346" s="6"/>
      <c r="T346" s="1"/>
      <c r="U346" s="48" t="str">
        <f>IF(Outcomes!M346="", "", DATEDIF(Outcomes!M346, 'County Names to hide'!$D$2, "m"))</f>
        <v/>
      </c>
      <c r="V346" s="9" t="str">
        <f>IF(ISBLANK(M346), "", IF(ISBLANK(N347), "No", IF(AND(N347 &gt;= 'County Names to hide'!$C$2, N347 &lt;= 'County Names to hide'!$D$2), "Yes", "No")))</f>
        <v/>
      </c>
      <c r="W346" s="1"/>
      <c r="X346" s="9" t="str">
        <f>IF(Outcomes!C346="", "", DATEDIF(Outcomes!C346, 'County Names to hide'!$D$2, "m"))</f>
        <v/>
      </c>
      <c r="Y346" s="1"/>
      <c r="Z346" s="1"/>
      <c r="AA346" s="1"/>
      <c r="AB346" s="1"/>
      <c r="AC346" s="1"/>
      <c r="AD346" s="1"/>
      <c r="AE346" s="1"/>
      <c r="AF346" s="1"/>
      <c r="AG346" s="1"/>
      <c r="AH346" s="84"/>
      <c r="AI346" s="84"/>
      <c r="AJ346" s="1"/>
      <c r="AK346" s="1"/>
    </row>
    <row r="347" spans="1:37" x14ac:dyDescent="0.35">
      <c r="A347" s="1"/>
      <c r="B347" s="1"/>
      <c r="C347" s="1"/>
      <c r="D347" s="1"/>
      <c r="E347" s="1"/>
      <c r="F347" s="1"/>
      <c r="G347" s="1"/>
      <c r="H347" s="1"/>
      <c r="I347" s="1"/>
      <c r="J347" s="1"/>
      <c r="K347" s="1"/>
      <c r="L347" t="str">
        <f t="shared" si="5"/>
        <v>Yes</v>
      </c>
      <c r="M347" s="6"/>
      <c r="N347" s="6"/>
      <c r="O347" s="9" t="str">
        <f>IF(ISBLANK(M347), "", IF(ISBLANK(N347), "Yes", IF(N347 &lt; 'County Names to hide'!$C$2, "No", "Yes")))</f>
        <v/>
      </c>
      <c r="P347" s="6"/>
      <c r="Q347" s="6"/>
      <c r="R347" s="6"/>
      <c r="S347" s="6"/>
      <c r="T347" s="1"/>
      <c r="U347" s="48" t="str">
        <f>IF(Outcomes!M347="", "", DATEDIF(Outcomes!M347, 'County Names to hide'!$D$2, "m"))</f>
        <v/>
      </c>
      <c r="V347" s="9" t="str">
        <f>IF(ISBLANK(M347), "", IF(ISBLANK(N348), "No", IF(AND(N348 &gt;= 'County Names to hide'!$C$2, N348 &lt;= 'County Names to hide'!$D$2), "Yes", "No")))</f>
        <v/>
      </c>
      <c r="W347" s="1"/>
      <c r="X347" s="9" t="str">
        <f>IF(Outcomes!C347="", "", DATEDIF(Outcomes!C347, 'County Names to hide'!$D$2, "m"))</f>
        <v/>
      </c>
      <c r="Y347" s="1"/>
      <c r="Z347" s="1"/>
      <c r="AA347" s="1"/>
      <c r="AB347" s="1"/>
      <c r="AC347" s="1"/>
      <c r="AD347" s="1"/>
      <c r="AE347" s="1"/>
      <c r="AF347" s="1"/>
      <c r="AG347" s="1"/>
      <c r="AH347" s="84"/>
      <c r="AI347" s="84"/>
      <c r="AJ347" s="1"/>
      <c r="AK347" s="1"/>
    </row>
    <row r="348" spans="1:37" x14ac:dyDescent="0.35">
      <c r="A348" s="1"/>
      <c r="B348" s="1"/>
      <c r="C348" s="1"/>
      <c r="D348" s="1"/>
      <c r="E348" s="1"/>
      <c r="F348" s="1"/>
      <c r="G348" s="1"/>
      <c r="H348" s="1"/>
      <c r="I348" s="1"/>
      <c r="J348" s="1"/>
      <c r="K348" s="1"/>
      <c r="L348" t="str">
        <f t="shared" si="5"/>
        <v>Yes</v>
      </c>
      <c r="M348" s="6"/>
      <c r="N348" s="6"/>
      <c r="O348" s="9" t="str">
        <f>IF(ISBLANK(M348), "", IF(ISBLANK(N348), "Yes", IF(N348 &lt; 'County Names to hide'!$C$2, "No", "Yes")))</f>
        <v/>
      </c>
      <c r="P348" s="6"/>
      <c r="Q348" s="6"/>
      <c r="R348" s="6"/>
      <c r="S348" s="6"/>
      <c r="T348" s="1"/>
      <c r="U348" s="48" t="str">
        <f>IF(Outcomes!M348="", "", DATEDIF(Outcomes!M348, 'County Names to hide'!$D$2, "m"))</f>
        <v/>
      </c>
      <c r="V348" s="9" t="str">
        <f>IF(ISBLANK(M348), "", IF(ISBLANK(N349), "No", IF(AND(N349 &gt;= 'County Names to hide'!$C$2, N349 &lt;= 'County Names to hide'!$D$2), "Yes", "No")))</f>
        <v/>
      </c>
      <c r="W348" s="1"/>
      <c r="X348" s="9" t="str">
        <f>IF(Outcomes!C348="", "", DATEDIF(Outcomes!C348, 'County Names to hide'!$D$2, "m"))</f>
        <v/>
      </c>
      <c r="Y348" s="1"/>
      <c r="Z348" s="1"/>
      <c r="AA348" s="1"/>
      <c r="AB348" s="1"/>
      <c r="AC348" s="1"/>
      <c r="AD348" s="1"/>
      <c r="AE348" s="1"/>
      <c r="AF348" s="1"/>
      <c r="AG348" s="1"/>
      <c r="AH348" s="84"/>
      <c r="AI348" s="84"/>
      <c r="AJ348" s="1"/>
      <c r="AK348" s="1"/>
    </row>
    <row r="349" spans="1:37" x14ac:dyDescent="0.35">
      <c r="A349" s="1"/>
      <c r="B349" s="1"/>
      <c r="C349" s="1"/>
      <c r="D349" s="1"/>
      <c r="E349" s="1"/>
      <c r="F349" s="1"/>
      <c r="G349" s="1"/>
      <c r="H349" s="1"/>
      <c r="I349" s="1"/>
      <c r="J349" s="1"/>
      <c r="K349" s="1"/>
      <c r="L349" t="str">
        <f t="shared" si="5"/>
        <v>Yes</v>
      </c>
      <c r="M349" s="6"/>
      <c r="N349" s="6"/>
      <c r="O349" s="9" t="str">
        <f>IF(ISBLANK(M349), "", IF(ISBLANK(N349), "Yes", IF(N349 &lt; 'County Names to hide'!$C$2, "No", "Yes")))</f>
        <v/>
      </c>
      <c r="P349" s="6"/>
      <c r="Q349" s="6"/>
      <c r="R349" s="6"/>
      <c r="S349" s="6"/>
      <c r="T349" s="1"/>
      <c r="U349" s="48" t="str">
        <f>IF(Outcomes!M349="", "", DATEDIF(Outcomes!M349, 'County Names to hide'!$D$2, "m"))</f>
        <v/>
      </c>
      <c r="V349" s="9" t="str">
        <f>IF(ISBLANK(M349), "", IF(ISBLANK(N350), "No", IF(AND(N350 &gt;= 'County Names to hide'!$C$2, N350 &lt;= 'County Names to hide'!$D$2), "Yes", "No")))</f>
        <v/>
      </c>
      <c r="W349" s="1"/>
      <c r="X349" s="9" t="str">
        <f>IF(Outcomes!C349="", "", DATEDIF(Outcomes!C349, 'County Names to hide'!$D$2, "m"))</f>
        <v/>
      </c>
      <c r="Y349" s="1"/>
      <c r="Z349" s="1"/>
      <c r="AA349" s="1"/>
      <c r="AB349" s="1"/>
      <c r="AC349" s="1"/>
      <c r="AD349" s="1"/>
      <c r="AE349" s="1"/>
      <c r="AF349" s="1"/>
      <c r="AG349" s="1"/>
      <c r="AH349" s="84"/>
      <c r="AI349" s="84"/>
      <c r="AJ349" s="1"/>
      <c r="AK349" s="1"/>
    </row>
    <row r="350" spans="1:37" x14ac:dyDescent="0.35">
      <c r="A350" s="1"/>
      <c r="B350" s="1"/>
      <c r="C350" s="1"/>
      <c r="D350" s="1"/>
      <c r="E350" s="1"/>
      <c r="F350" s="1"/>
      <c r="G350" s="1"/>
      <c r="H350" s="1"/>
      <c r="I350" s="1"/>
      <c r="J350" s="1"/>
      <c r="K350" s="1"/>
      <c r="L350" t="str">
        <f t="shared" si="5"/>
        <v>Yes</v>
      </c>
      <c r="M350" s="6"/>
      <c r="N350" s="6"/>
      <c r="O350" s="9" t="str">
        <f>IF(ISBLANK(M350), "", IF(ISBLANK(N350), "Yes", IF(N350 &lt; 'County Names to hide'!$C$2, "No", "Yes")))</f>
        <v/>
      </c>
      <c r="P350" s="6"/>
      <c r="Q350" s="6"/>
      <c r="R350" s="6"/>
      <c r="S350" s="6"/>
      <c r="T350" s="1"/>
      <c r="U350" s="48" t="str">
        <f>IF(Outcomes!M350="", "", DATEDIF(Outcomes!M350, 'County Names to hide'!$D$2, "m"))</f>
        <v/>
      </c>
      <c r="V350" s="9" t="str">
        <f>IF(ISBLANK(M350), "", IF(ISBLANK(N351), "No", IF(AND(N351 &gt;= 'County Names to hide'!$C$2, N351 &lt;= 'County Names to hide'!$D$2), "Yes", "No")))</f>
        <v/>
      </c>
      <c r="W350" s="1"/>
      <c r="X350" s="9" t="str">
        <f>IF(Outcomes!C350="", "", DATEDIF(Outcomes!C350, 'County Names to hide'!$D$2, "m"))</f>
        <v/>
      </c>
      <c r="Y350" s="1"/>
      <c r="Z350" s="1"/>
      <c r="AA350" s="1"/>
      <c r="AB350" s="1"/>
      <c r="AC350" s="1"/>
      <c r="AD350" s="1"/>
      <c r="AE350" s="1"/>
      <c r="AF350" s="1"/>
      <c r="AG350" s="1"/>
      <c r="AH350" s="84"/>
      <c r="AI350" s="84"/>
      <c r="AJ350" s="1"/>
      <c r="AK350" s="1"/>
    </row>
    <row r="351" spans="1:37" x14ac:dyDescent="0.35">
      <c r="A351" s="1"/>
      <c r="B351" s="1"/>
      <c r="C351" s="1"/>
      <c r="D351" s="1"/>
      <c r="E351" s="1"/>
      <c r="F351" s="1"/>
      <c r="G351" s="1"/>
      <c r="H351" s="1"/>
      <c r="I351" s="1"/>
      <c r="J351" s="1"/>
      <c r="K351" s="1"/>
      <c r="L351" t="str">
        <f t="shared" si="5"/>
        <v>Yes</v>
      </c>
      <c r="M351" s="6"/>
      <c r="N351" s="6"/>
      <c r="O351" s="9" t="str">
        <f>IF(ISBLANK(M351), "", IF(ISBLANK(N351), "Yes", IF(N351 &lt; 'County Names to hide'!$C$2, "No", "Yes")))</f>
        <v/>
      </c>
      <c r="P351" s="6"/>
      <c r="Q351" s="6"/>
      <c r="R351" s="6"/>
      <c r="S351" s="6"/>
      <c r="T351" s="1"/>
      <c r="U351" s="48" t="str">
        <f>IF(Outcomes!M351="", "", DATEDIF(Outcomes!M351, 'County Names to hide'!$D$2, "m"))</f>
        <v/>
      </c>
      <c r="V351" s="9" t="str">
        <f>IF(ISBLANK(M351), "", IF(ISBLANK(N352), "No", IF(AND(N352 &gt;= 'County Names to hide'!$C$2, N352 &lt;= 'County Names to hide'!$D$2), "Yes", "No")))</f>
        <v/>
      </c>
      <c r="W351" s="1"/>
      <c r="X351" s="9" t="str">
        <f>IF(Outcomes!C351="", "", DATEDIF(Outcomes!C351, 'County Names to hide'!$D$2, "m"))</f>
        <v/>
      </c>
      <c r="Y351" s="1"/>
      <c r="Z351" s="1"/>
      <c r="AA351" s="1"/>
      <c r="AB351" s="1"/>
      <c r="AC351" s="1"/>
      <c r="AD351" s="1"/>
      <c r="AE351" s="1"/>
      <c r="AF351" s="1"/>
      <c r="AG351" s="1"/>
      <c r="AH351" s="84"/>
      <c r="AI351" s="84"/>
      <c r="AJ351" s="1"/>
      <c r="AK351" s="1"/>
    </row>
    <row r="352" spans="1:37" x14ac:dyDescent="0.35">
      <c r="A352" s="1"/>
      <c r="B352" s="1"/>
      <c r="C352" s="1"/>
      <c r="D352" s="1"/>
      <c r="E352" s="1"/>
      <c r="F352" s="1"/>
      <c r="G352" s="1"/>
      <c r="H352" s="1"/>
      <c r="I352" s="1"/>
      <c r="J352" s="1"/>
      <c r="K352" s="1"/>
      <c r="L352" t="str">
        <f t="shared" si="5"/>
        <v>Yes</v>
      </c>
      <c r="M352" s="6"/>
      <c r="N352" s="6"/>
      <c r="O352" s="9" t="str">
        <f>IF(ISBLANK(M352), "", IF(ISBLANK(N352), "Yes", IF(N352 &lt; 'County Names to hide'!$C$2, "No", "Yes")))</f>
        <v/>
      </c>
      <c r="P352" s="6"/>
      <c r="Q352" s="6"/>
      <c r="R352" s="6"/>
      <c r="S352" s="6"/>
      <c r="T352" s="1"/>
      <c r="U352" s="48" t="str">
        <f>IF(Outcomes!M352="", "", DATEDIF(Outcomes!M352, 'County Names to hide'!$D$2, "m"))</f>
        <v/>
      </c>
      <c r="V352" s="9" t="str">
        <f>IF(ISBLANK(M352), "", IF(ISBLANK(N353), "No", IF(AND(N353 &gt;= 'County Names to hide'!$C$2, N353 &lt;= 'County Names to hide'!$D$2), "Yes", "No")))</f>
        <v/>
      </c>
      <c r="W352" s="1"/>
      <c r="X352" s="9" t="str">
        <f>IF(Outcomes!C352="", "", DATEDIF(Outcomes!C352, 'County Names to hide'!$D$2, "m"))</f>
        <v/>
      </c>
      <c r="Y352" s="1"/>
      <c r="Z352" s="1"/>
      <c r="AA352" s="1"/>
      <c r="AB352" s="1"/>
      <c r="AC352" s="1"/>
      <c r="AD352" s="1"/>
      <c r="AE352" s="1"/>
      <c r="AF352" s="1"/>
      <c r="AG352" s="1"/>
      <c r="AH352" s="84"/>
      <c r="AI352" s="84"/>
      <c r="AJ352" s="1"/>
      <c r="AK352" s="1"/>
    </row>
    <row r="353" spans="1:37" x14ac:dyDescent="0.35">
      <c r="A353" s="1"/>
      <c r="B353" s="1"/>
      <c r="C353" s="1"/>
      <c r="D353" s="1"/>
      <c r="E353" s="1"/>
      <c r="F353" s="1"/>
      <c r="G353" s="1"/>
      <c r="H353" s="1"/>
      <c r="I353" s="1"/>
      <c r="J353" s="1"/>
      <c r="K353" s="1"/>
      <c r="L353" t="str">
        <f t="shared" si="5"/>
        <v>Yes</v>
      </c>
      <c r="M353" s="6"/>
      <c r="N353" s="6"/>
      <c r="O353" s="9" t="str">
        <f>IF(ISBLANK(M353), "", IF(ISBLANK(N353), "Yes", IF(N353 &lt; 'County Names to hide'!$C$2, "No", "Yes")))</f>
        <v/>
      </c>
      <c r="P353" s="6"/>
      <c r="Q353" s="6"/>
      <c r="R353" s="6"/>
      <c r="S353" s="6"/>
      <c r="T353" s="1"/>
      <c r="U353" s="48" t="str">
        <f>IF(Outcomes!M353="", "", DATEDIF(Outcomes!M353, 'County Names to hide'!$D$2, "m"))</f>
        <v/>
      </c>
      <c r="V353" s="9" t="str">
        <f>IF(ISBLANK(M353), "", IF(ISBLANK(N354), "No", IF(AND(N354 &gt;= 'County Names to hide'!$C$2, N354 &lt;= 'County Names to hide'!$D$2), "Yes", "No")))</f>
        <v/>
      </c>
      <c r="W353" s="1"/>
      <c r="X353" s="9" t="str">
        <f>IF(Outcomes!C353="", "", DATEDIF(Outcomes!C353, 'County Names to hide'!$D$2, "m"))</f>
        <v/>
      </c>
      <c r="Y353" s="1"/>
      <c r="Z353" s="1"/>
      <c r="AA353" s="1"/>
      <c r="AB353" s="1"/>
      <c r="AC353" s="1"/>
      <c r="AD353" s="1"/>
      <c r="AE353" s="1"/>
      <c r="AF353" s="1"/>
      <c r="AG353" s="1"/>
      <c r="AH353" s="84"/>
      <c r="AI353" s="84"/>
      <c r="AJ353" s="1"/>
      <c r="AK353" s="1"/>
    </row>
    <row r="354" spans="1:37" x14ac:dyDescent="0.35">
      <c r="A354" s="1"/>
      <c r="B354" s="1"/>
      <c r="C354" s="1"/>
      <c r="D354" s="1"/>
      <c r="E354" s="1"/>
      <c r="F354" s="1"/>
      <c r="G354" s="1"/>
      <c r="H354" s="1"/>
      <c r="I354" s="1"/>
      <c r="J354" s="1"/>
      <c r="K354" s="1"/>
      <c r="L354" t="str">
        <f t="shared" si="5"/>
        <v>Yes</v>
      </c>
      <c r="M354" s="6"/>
      <c r="N354" s="6"/>
      <c r="O354" s="9" t="str">
        <f>IF(ISBLANK(M354), "", IF(ISBLANK(N354), "Yes", IF(N354 &lt; 'County Names to hide'!$C$2, "No", "Yes")))</f>
        <v/>
      </c>
      <c r="P354" s="6"/>
      <c r="Q354" s="6"/>
      <c r="R354" s="6"/>
      <c r="S354" s="6"/>
      <c r="T354" s="1"/>
      <c r="U354" s="48" t="str">
        <f>IF(Outcomes!M354="", "", DATEDIF(Outcomes!M354, 'County Names to hide'!$D$2, "m"))</f>
        <v/>
      </c>
      <c r="V354" s="9" t="str">
        <f>IF(ISBLANK(M354), "", IF(ISBLANK(N355), "No", IF(AND(N355 &gt;= 'County Names to hide'!$C$2, N355 &lt;= 'County Names to hide'!$D$2), "Yes", "No")))</f>
        <v/>
      </c>
      <c r="W354" s="1"/>
      <c r="X354" s="9" t="str">
        <f>IF(Outcomes!C354="", "", DATEDIF(Outcomes!C354, 'County Names to hide'!$D$2, "m"))</f>
        <v/>
      </c>
      <c r="Y354" s="1"/>
      <c r="Z354" s="1"/>
      <c r="AA354" s="1"/>
      <c r="AB354" s="1"/>
      <c r="AC354" s="1"/>
      <c r="AD354" s="1"/>
      <c r="AE354" s="1"/>
      <c r="AF354" s="1"/>
      <c r="AG354" s="1"/>
      <c r="AH354" s="84"/>
      <c r="AI354" s="84"/>
      <c r="AJ354" s="1"/>
      <c r="AK354" s="1"/>
    </row>
    <row r="355" spans="1:37" x14ac:dyDescent="0.35">
      <c r="A355" s="1"/>
      <c r="B355" s="1"/>
      <c r="C355" s="1"/>
      <c r="D355" s="1"/>
      <c r="E355" s="1"/>
      <c r="F355" s="1"/>
      <c r="G355" s="1"/>
      <c r="H355" s="1"/>
      <c r="I355" s="1"/>
      <c r="J355" s="1"/>
      <c r="K355" s="1"/>
      <c r="L355" t="str">
        <f t="shared" si="5"/>
        <v>Yes</v>
      </c>
      <c r="M355" s="6"/>
      <c r="N355" s="6"/>
      <c r="O355" s="9" t="str">
        <f>IF(ISBLANK(M355), "", IF(ISBLANK(N355), "Yes", IF(N355 &lt; 'County Names to hide'!$C$2, "No", "Yes")))</f>
        <v/>
      </c>
      <c r="P355" s="6"/>
      <c r="Q355" s="6"/>
      <c r="R355" s="6"/>
      <c r="S355" s="6"/>
      <c r="T355" s="1"/>
      <c r="U355" s="48" t="str">
        <f>IF(Outcomes!M355="", "", DATEDIF(Outcomes!M355, 'County Names to hide'!$D$2, "m"))</f>
        <v/>
      </c>
      <c r="V355" s="9" t="str">
        <f>IF(ISBLANK(M355), "", IF(ISBLANK(N356), "No", IF(AND(N356 &gt;= 'County Names to hide'!$C$2, N356 &lt;= 'County Names to hide'!$D$2), "Yes", "No")))</f>
        <v/>
      </c>
      <c r="W355" s="1"/>
      <c r="X355" s="9" t="str">
        <f>IF(Outcomes!C355="", "", DATEDIF(Outcomes!C355, 'County Names to hide'!$D$2, "m"))</f>
        <v/>
      </c>
      <c r="Y355" s="1"/>
      <c r="Z355" s="1"/>
      <c r="AA355" s="1"/>
      <c r="AB355" s="1"/>
      <c r="AC355" s="1"/>
      <c r="AD355" s="1"/>
      <c r="AE355" s="1"/>
      <c r="AF355" s="1"/>
      <c r="AG355" s="1"/>
      <c r="AH355" s="84"/>
      <c r="AI355" s="84"/>
      <c r="AJ355" s="1"/>
      <c r="AK355" s="1"/>
    </row>
    <row r="356" spans="1:37" x14ac:dyDescent="0.35">
      <c r="A356" s="1"/>
      <c r="B356" s="1"/>
      <c r="C356" s="1"/>
      <c r="D356" s="1"/>
      <c r="E356" s="1"/>
      <c r="F356" s="1"/>
      <c r="G356" s="1"/>
      <c r="H356" s="1"/>
      <c r="I356" s="1"/>
      <c r="J356" s="1"/>
      <c r="K356" s="1"/>
      <c r="L356" t="str">
        <f t="shared" si="5"/>
        <v>Yes</v>
      </c>
      <c r="M356" s="6"/>
      <c r="N356" s="6"/>
      <c r="O356" s="9" t="str">
        <f>IF(ISBLANK(M356), "", IF(ISBLANK(N356), "Yes", IF(N356 &lt; 'County Names to hide'!$C$2, "No", "Yes")))</f>
        <v/>
      </c>
      <c r="P356" s="6"/>
      <c r="Q356" s="6"/>
      <c r="R356" s="6"/>
      <c r="S356" s="6"/>
      <c r="T356" s="1"/>
      <c r="U356" s="48" t="str">
        <f>IF(Outcomes!M356="", "", DATEDIF(Outcomes!M356, 'County Names to hide'!$D$2, "m"))</f>
        <v/>
      </c>
      <c r="V356" s="9" t="str">
        <f>IF(ISBLANK(M356), "", IF(ISBLANK(N357), "No", IF(AND(N357 &gt;= 'County Names to hide'!$C$2, N357 &lt;= 'County Names to hide'!$D$2), "Yes", "No")))</f>
        <v/>
      </c>
      <c r="W356" s="1"/>
      <c r="X356" s="9" t="str">
        <f>IF(Outcomes!C356="", "", DATEDIF(Outcomes!C356, 'County Names to hide'!$D$2, "m"))</f>
        <v/>
      </c>
      <c r="Y356" s="1"/>
      <c r="Z356" s="1"/>
      <c r="AA356" s="1"/>
      <c r="AB356" s="1"/>
      <c r="AC356" s="1"/>
      <c r="AD356" s="1"/>
      <c r="AE356" s="1"/>
      <c r="AF356" s="1"/>
      <c r="AG356" s="1"/>
      <c r="AH356" s="84"/>
      <c r="AI356" s="84"/>
      <c r="AJ356" s="1"/>
      <c r="AK356" s="1"/>
    </row>
    <row r="357" spans="1:37" x14ac:dyDescent="0.35">
      <c r="A357" s="1"/>
      <c r="B357" s="1"/>
      <c r="C357" s="1"/>
      <c r="D357" s="1"/>
      <c r="E357" s="1"/>
      <c r="F357" s="1"/>
      <c r="G357" s="1"/>
      <c r="H357" s="1"/>
      <c r="I357" s="1"/>
      <c r="J357" s="1"/>
      <c r="K357" s="1"/>
      <c r="L357" t="str">
        <f t="shared" si="5"/>
        <v>Yes</v>
      </c>
      <c r="M357" s="6"/>
      <c r="N357" s="6"/>
      <c r="O357" s="9" t="str">
        <f>IF(ISBLANK(M357), "", IF(ISBLANK(N357), "Yes", IF(N357 &lt; 'County Names to hide'!$C$2, "No", "Yes")))</f>
        <v/>
      </c>
      <c r="P357" s="6"/>
      <c r="Q357" s="6"/>
      <c r="R357" s="6"/>
      <c r="S357" s="6"/>
      <c r="T357" s="1"/>
      <c r="U357" s="48" t="str">
        <f>IF(Outcomes!M357="", "", DATEDIF(Outcomes!M357, 'County Names to hide'!$D$2, "m"))</f>
        <v/>
      </c>
      <c r="V357" s="9" t="str">
        <f>IF(ISBLANK(M357), "", IF(ISBLANK(N358), "No", IF(AND(N358 &gt;= 'County Names to hide'!$C$2, N358 &lt;= 'County Names to hide'!$D$2), "Yes", "No")))</f>
        <v/>
      </c>
      <c r="W357" s="1"/>
      <c r="X357" s="9" t="str">
        <f>IF(Outcomes!C357="", "", DATEDIF(Outcomes!C357, 'County Names to hide'!$D$2, "m"))</f>
        <v/>
      </c>
      <c r="Y357" s="1"/>
      <c r="Z357" s="1"/>
      <c r="AA357" s="1"/>
      <c r="AB357" s="1"/>
      <c r="AC357" s="1"/>
      <c r="AD357" s="1"/>
      <c r="AE357" s="1"/>
      <c r="AF357" s="1"/>
      <c r="AG357" s="1"/>
      <c r="AH357" s="84"/>
      <c r="AI357" s="84"/>
      <c r="AJ357" s="1"/>
      <c r="AK357" s="1"/>
    </row>
    <row r="358" spans="1:37" x14ac:dyDescent="0.35">
      <c r="A358" s="1"/>
      <c r="B358" s="1"/>
      <c r="C358" s="1"/>
      <c r="D358" s="1"/>
      <c r="E358" s="1"/>
      <c r="F358" s="1"/>
      <c r="G358" s="1"/>
      <c r="H358" s="1"/>
      <c r="I358" s="1"/>
      <c r="J358" s="1"/>
      <c r="K358" s="1"/>
      <c r="L358" t="str">
        <f t="shared" si="5"/>
        <v>Yes</v>
      </c>
      <c r="M358" s="6"/>
      <c r="N358" s="6"/>
      <c r="O358" s="9" t="str">
        <f>IF(ISBLANK(M358), "", IF(ISBLANK(N358), "Yes", IF(N358 &lt; 'County Names to hide'!$C$2, "No", "Yes")))</f>
        <v/>
      </c>
      <c r="P358" s="6"/>
      <c r="Q358" s="6"/>
      <c r="R358" s="6"/>
      <c r="S358" s="6"/>
      <c r="T358" s="1"/>
      <c r="U358" s="48" t="str">
        <f>IF(Outcomes!M358="", "", DATEDIF(Outcomes!M358, 'County Names to hide'!$D$2, "m"))</f>
        <v/>
      </c>
      <c r="V358" s="9" t="str">
        <f>IF(ISBLANK(M358), "", IF(ISBLANK(N359), "No", IF(AND(N359 &gt;= 'County Names to hide'!$C$2, N359 &lt;= 'County Names to hide'!$D$2), "Yes", "No")))</f>
        <v/>
      </c>
      <c r="W358" s="1"/>
      <c r="X358" s="9" t="str">
        <f>IF(Outcomes!C358="", "", DATEDIF(Outcomes!C358, 'County Names to hide'!$D$2, "m"))</f>
        <v/>
      </c>
      <c r="Y358" s="1"/>
      <c r="Z358" s="1"/>
      <c r="AA358" s="1"/>
      <c r="AB358" s="1"/>
      <c r="AC358" s="1"/>
      <c r="AD358" s="1"/>
      <c r="AE358" s="1"/>
      <c r="AF358" s="1"/>
      <c r="AG358" s="1"/>
      <c r="AH358" s="84"/>
      <c r="AI358" s="84"/>
      <c r="AJ358" s="1"/>
      <c r="AK358" s="1"/>
    </row>
    <row r="359" spans="1:37" x14ac:dyDescent="0.35">
      <c r="A359" s="1"/>
      <c r="B359" s="1"/>
      <c r="C359" s="1"/>
      <c r="D359" s="1"/>
      <c r="E359" s="1"/>
      <c r="F359" s="1"/>
      <c r="G359" s="1"/>
      <c r="H359" s="1"/>
      <c r="I359" s="1"/>
      <c r="J359" s="1"/>
      <c r="K359" s="1"/>
      <c r="L359" t="str">
        <f t="shared" si="5"/>
        <v>Yes</v>
      </c>
      <c r="M359" s="6"/>
      <c r="N359" s="6"/>
      <c r="O359" s="9" t="str">
        <f>IF(ISBLANK(M359), "", IF(ISBLANK(N359), "Yes", IF(N359 &lt; 'County Names to hide'!$C$2, "No", "Yes")))</f>
        <v/>
      </c>
      <c r="P359" s="6"/>
      <c r="Q359" s="6"/>
      <c r="R359" s="6"/>
      <c r="S359" s="6"/>
      <c r="T359" s="1"/>
      <c r="U359" s="48" t="str">
        <f>IF(Outcomes!M359="", "", DATEDIF(Outcomes!M359, 'County Names to hide'!$D$2, "m"))</f>
        <v/>
      </c>
      <c r="V359" s="9" t="str">
        <f>IF(ISBLANK(M359), "", IF(ISBLANK(N360), "No", IF(AND(N360 &gt;= 'County Names to hide'!$C$2, N360 &lt;= 'County Names to hide'!$D$2), "Yes", "No")))</f>
        <v/>
      </c>
      <c r="W359" s="1"/>
      <c r="X359" s="9" t="str">
        <f>IF(Outcomes!C359="", "", DATEDIF(Outcomes!C359, 'County Names to hide'!$D$2, "m"))</f>
        <v/>
      </c>
      <c r="Y359" s="1"/>
      <c r="Z359" s="1"/>
      <c r="AA359" s="1"/>
      <c r="AB359" s="1"/>
      <c r="AC359" s="1"/>
      <c r="AD359" s="1"/>
      <c r="AE359" s="1"/>
      <c r="AF359" s="1"/>
      <c r="AG359" s="1"/>
      <c r="AH359" s="84"/>
      <c r="AI359" s="84"/>
      <c r="AJ359" s="1"/>
      <c r="AK359" s="1"/>
    </row>
    <row r="360" spans="1:37" x14ac:dyDescent="0.35">
      <c r="A360" s="1"/>
      <c r="B360" s="1"/>
      <c r="C360" s="1"/>
      <c r="D360" s="1"/>
      <c r="E360" s="1"/>
      <c r="F360" s="1"/>
      <c r="G360" s="1"/>
      <c r="H360" s="1"/>
      <c r="I360" s="1"/>
      <c r="J360" s="1"/>
      <c r="K360" s="1"/>
      <c r="L360" t="str">
        <f t="shared" si="5"/>
        <v>Yes</v>
      </c>
      <c r="M360" s="6"/>
      <c r="N360" s="6"/>
      <c r="O360" s="9" t="str">
        <f>IF(ISBLANK(M360), "", IF(ISBLANK(N360), "Yes", IF(N360 &lt; 'County Names to hide'!$C$2, "No", "Yes")))</f>
        <v/>
      </c>
      <c r="P360" s="6"/>
      <c r="Q360" s="6"/>
      <c r="R360" s="6"/>
      <c r="S360" s="6"/>
      <c r="T360" s="1"/>
      <c r="U360" s="48" t="str">
        <f>IF(Outcomes!M360="", "", DATEDIF(Outcomes!M360, 'County Names to hide'!$D$2, "m"))</f>
        <v/>
      </c>
      <c r="V360" s="9" t="str">
        <f>IF(ISBLANK(M360), "", IF(ISBLANK(N361), "No", IF(AND(N361 &gt;= 'County Names to hide'!$C$2, N361 &lt;= 'County Names to hide'!$D$2), "Yes", "No")))</f>
        <v/>
      </c>
      <c r="W360" s="1"/>
      <c r="X360" s="9" t="str">
        <f>IF(Outcomes!C360="", "", DATEDIF(Outcomes!C360, 'County Names to hide'!$D$2, "m"))</f>
        <v/>
      </c>
      <c r="Y360" s="1"/>
      <c r="Z360" s="1"/>
      <c r="AA360" s="1"/>
      <c r="AB360" s="1"/>
      <c r="AC360" s="1"/>
      <c r="AD360" s="1"/>
      <c r="AE360" s="1"/>
      <c r="AF360" s="1"/>
      <c r="AG360" s="1"/>
      <c r="AH360" s="84"/>
      <c r="AI360" s="84"/>
      <c r="AJ360" s="1"/>
      <c r="AK360" s="1"/>
    </row>
    <row r="361" spans="1:37" x14ac:dyDescent="0.35">
      <c r="A361" s="1"/>
      <c r="B361" s="1"/>
      <c r="C361" s="1"/>
      <c r="D361" s="1"/>
      <c r="E361" s="1"/>
      <c r="F361" s="1"/>
      <c r="G361" s="1"/>
      <c r="H361" s="1"/>
      <c r="I361" s="1"/>
      <c r="J361" s="1"/>
      <c r="K361" s="1"/>
      <c r="L361" t="str">
        <f t="shared" si="5"/>
        <v>Yes</v>
      </c>
      <c r="M361" s="6"/>
      <c r="N361" s="6"/>
      <c r="O361" s="9" t="str">
        <f>IF(ISBLANK(M361), "", IF(ISBLANK(N361), "Yes", IF(N361 &lt; 'County Names to hide'!$C$2, "No", "Yes")))</f>
        <v/>
      </c>
      <c r="P361" s="6"/>
      <c r="Q361" s="6"/>
      <c r="R361" s="6"/>
      <c r="S361" s="6"/>
      <c r="T361" s="1"/>
      <c r="U361" s="48" t="str">
        <f>IF(Outcomes!M361="", "", DATEDIF(Outcomes!M361, 'County Names to hide'!$D$2, "m"))</f>
        <v/>
      </c>
      <c r="V361" s="9" t="str">
        <f>IF(ISBLANK(M361), "", IF(ISBLANK(N362), "No", IF(AND(N362 &gt;= 'County Names to hide'!$C$2, N362 &lt;= 'County Names to hide'!$D$2), "Yes", "No")))</f>
        <v/>
      </c>
      <c r="W361" s="1"/>
      <c r="X361" s="9" t="str">
        <f>IF(Outcomes!C361="", "", DATEDIF(Outcomes!C361, 'County Names to hide'!$D$2, "m"))</f>
        <v/>
      </c>
      <c r="Y361" s="1"/>
      <c r="Z361" s="1"/>
      <c r="AA361" s="1"/>
      <c r="AB361" s="1"/>
      <c r="AC361" s="1"/>
      <c r="AD361" s="1"/>
      <c r="AE361" s="1"/>
      <c r="AF361" s="1"/>
      <c r="AG361" s="1"/>
      <c r="AH361" s="84"/>
      <c r="AI361" s="84"/>
      <c r="AJ361" s="1"/>
      <c r="AK361" s="1"/>
    </row>
    <row r="362" spans="1:37" x14ac:dyDescent="0.35">
      <c r="A362" s="1"/>
      <c r="B362" s="1"/>
      <c r="C362" s="1"/>
      <c r="D362" s="1"/>
      <c r="E362" s="1"/>
      <c r="F362" s="1"/>
      <c r="G362" s="1"/>
      <c r="H362" s="1"/>
      <c r="I362" s="1"/>
      <c r="J362" s="1"/>
      <c r="K362" s="1"/>
      <c r="L362" t="str">
        <f t="shared" si="5"/>
        <v>Yes</v>
      </c>
      <c r="M362" s="6"/>
      <c r="N362" s="6"/>
      <c r="O362" s="9" t="str">
        <f>IF(ISBLANK(M362), "", IF(ISBLANK(N362), "Yes", IF(N362 &lt; 'County Names to hide'!$C$2, "No", "Yes")))</f>
        <v/>
      </c>
      <c r="P362" s="6"/>
      <c r="Q362" s="6"/>
      <c r="R362" s="6"/>
      <c r="S362" s="6"/>
      <c r="T362" s="1"/>
      <c r="U362" s="48" t="str">
        <f>IF(Outcomes!M362="", "", DATEDIF(Outcomes!M362, 'County Names to hide'!$D$2, "m"))</f>
        <v/>
      </c>
      <c r="V362" s="9" t="str">
        <f>IF(ISBLANK(M362), "", IF(ISBLANK(N363), "No", IF(AND(N363 &gt;= 'County Names to hide'!$C$2, N363 &lt;= 'County Names to hide'!$D$2), "Yes", "No")))</f>
        <v/>
      </c>
      <c r="W362" s="1"/>
      <c r="X362" s="9" t="str">
        <f>IF(Outcomes!C362="", "", DATEDIF(Outcomes!C362, 'County Names to hide'!$D$2, "m"))</f>
        <v/>
      </c>
      <c r="Y362" s="1"/>
      <c r="Z362" s="1"/>
      <c r="AA362" s="1"/>
      <c r="AB362" s="1"/>
      <c r="AC362" s="1"/>
      <c r="AD362" s="1"/>
      <c r="AE362" s="1"/>
      <c r="AF362" s="1"/>
      <c r="AG362" s="1"/>
      <c r="AH362" s="84"/>
      <c r="AI362" s="84"/>
      <c r="AJ362" s="1"/>
      <c r="AK362" s="1"/>
    </row>
    <row r="363" spans="1:37" x14ac:dyDescent="0.35">
      <c r="A363" s="1"/>
      <c r="B363" s="1"/>
      <c r="C363" s="1"/>
      <c r="D363" s="1"/>
      <c r="E363" s="1"/>
      <c r="F363" s="1"/>
      <c r="G363" s="1"/>
      <c r="H363" s="1"/>
      <c r="I363" s="1"/>
      <c r="J363" s="1"/>
      <c r="K363" s="1"/>
      <c r="L363" t="str">
        <f t="shared" si="5"/>
        <v>Yes</v>
      </c>
      <c r="M363" s="6"/>
      <c r="N363" s="6"/>
      <c r="O363" s="9" t="str">
        <f>IF(ISBLANK(M363), "", IF(ISBLANK(N363), "Yes", IF(N363 &lt; 'County Names to hide'!$C$2, "No", "Yes")))</f>
        <v/>
      </c>
      <c r="P363" s="6"/>
      <c r="Q363" s="6"/>
      <c r="R363" s="6"/>
      <c r="S363" s="6"/>
      <c r="T363" s="1"/>
      <c r="U363" s="48" t="str">
        <f>IF(Outcomes!M363="", "", DATEDIF(Outcomes!M363, 'County Names to hide'!$D$2, "m"))</f>
        <v/>
      </c>
      <c r="V363" s="9" t="str">
        <f>IF(ISBLANK(M363), "", IF(ISBLANK(N364), "No", IF(AND(N364 &gt;= 'County Names to hide'!$C$2, N364 &lt;= 'County Names to hide'!$D$2), "Yes", "No")))</f>
        <v/>
      </c>
      <c r="W363" s="1"/>
      <c r="X363" s="9" t="str">
        <f>IF(Outcomes!C363="", "", DATEDIF(Outcomes!C363, 'County Names to hide'!$D$2, "m"))</f>
        <v/>
      </c>
      <c r="Y363" s="1"/>
      <c r="Z363" s="1"/>
      <c r="AA363" s="1"/>
      <c r="AB363" s="1"/>
      <c r="AC363" s="1"/>
      <c r="AD363" s="1"/>
      <c r="AE363" s="1"/>
      <c r="AF363" s="1"/>
      <c r="AG363" s="1"/>
      <c r="AH363" s="84"/>
      <c r="AI363" s="84"/>
      <c r="AJ363" s="1"/>
      <c r="AK363" s="1"/>
    </row>
    <row r="364" spans="1:37" x14ac:dyDescent="0.35">
      <c r="A364" s="1"/>
      <c r="B364" s="1"/>
      <c r="C364" s="1"/>
      <c r="D364" s="1"/>
      <c r="E364" s="1"/>
      <c r="F364" s="1"/>
      <c r="G364" s="1"/>
      <c r="H364" s="1"/>
      <c r="I364" s="1"/>
      <c r="J364" s="1"/>
      <c r="K364" s="1"/>
      <c r="L364" t="str">
        <f t="shared" si="5"/>
        <v>Yes</v>
      </c>
      <c r="M364" s="6"/>
      <c r="N364" s="6"/>
      <c r="O364" s="9" t="str">
        <f>IF(ISBLANK(M364), "", IF(ISBLANK(N364), "Yes", IF(N364 &lt; 'County Names to hide'!$C$2, "No", "Yes")))</f>
        <v/>
      </c>
      <c r="P364" s="6"/>
      <c r="Q364" s="6"/>
      <c r="R364" s="6"/>
      <c r="S364" s="6"/>
      <c r="T364" s="1"/>
      <c r="U364" s="48" t="str">
        <f>IF(Outcomes!M364="", "", DATEDIF(Outcomes!M364, 'County Names to hide'!$D$2, "m"))</f>
        <v/>
      </c>
      <c r="V364" s="9" t="str">
        <f>IF(ISBLANK(M364), "", IF(ISBLANK(N365), "No", IF(AND(N365 &gt;= 'County Names to hide'!$C$2, N365 &lt;= 'County Names to hide'!$D$2), "Yes", "No")))</f>
        <v/>
      </c>
      <c r="W364" s="1"/>
      <c r="X364" s="9" t="str">
        <f>IF(Outcomes!C364="", "", DATEDIF(Outcomes!C364, 'County Names to hide'!$D$2, "m"))</f>
        <v/>
      </c>
      <c r="Y364" s="1"/>
      <c r="Z364" s="1"/>
      <c r="AA364" s="1"/>
      <c r="AB364" s="1"/>
      <c r="AC364" s="1"/>
      <c r="AD364" s="1"/>
      <c r="AE364" s="1"/>
      <c r="AF364" s="1"/>
      <c r="AG364" s="1"/>
      <c r="AH364" s="84"/>
      <c r="AI364" s="84"/>
      <c r="AJ364" s="1"/>
      <c r="AK364" s="1"/>
    </row>
    <row r="365" spans="1:37" x14ac:dyDescent="0.35">
      <c r="A365" s="1"/>
      <c r="B365" s="1"/>
      <c r="C365" s="1"/>
      <c r="D365" s="1"/>
      <c r="E365" s="1"/>
      <c r="F365" s="1"/>
      <c r="G365" s="1"/>
      <c r="H365" s="1"/>
      <c r="I365" s="1"/>
      <c r="J365" s="1"/>
      <c r="K365" s="1"/>
      <c r="L365" t="str">
        <f t="shared" si="5"/>
        <v>Yes</v>
      </c>
      <c r="M365" s="6"/>
      <c r="N365" s="6"/>
      <c r="O365" s="9" t="str">
        <f>IF(ISBLANK(M365), "", IF(ISBLANK(N365), "Yes", IF(N365 &lt; 'County Names to hide'!$C$2, "No", "Yes")))</f>
        <v/>
      </c>
      <c r="P365" s="6"/>
      <c r="Q365" s="6"/>
      <c r="R365" s="6"/>
      <c r="S365" s="6"/>
      <c r="T365" s="1"/>
      <c r="U365" s="48" t="str">
        <f>IF(Outcomes!M365="", "", DATEDIF(Outcomes!M365, 'County Names to hide'!$D$2, "m"))</f>
        <v/>
      </c>
      <c r="V365" s="9" t="str">
        <f>IF(ISBLANK(M365), "", IF(ISBLANK(N366), "No", IF(AND(N366 &gt;= 'County Names to hide'!$C$2, N366 &lt;= 'County Names to hide'!$D$2), "Yes", "No")))</f>
        <v/>
      </c>
      <c r="W365" s="1"/>
      <c r="X365" s="9" t="str">
        <f>IF(Outcomes!C365="", "", DATEDIF(Outcomes!C365, 'County Names to hide'!$D$2, "m"))</f>
        <v/>
      </c>
      <c r="Y365" s="1"/>
      <c r="Z365" s="1"/>
      <c r="AA365" s="1"/>
      <c r="AB365" s="1"/>
      <c r="AC365" s="1"/>
      <c r="AD365" s="1"/>
      <c r="AE365" s="1"/>
      <c r="AF365" s="1"/>
      <c r="AG365" s="1"/>
      <c r="AH365" s="84"/>
      <c r="AI365" s="84"/>
      <c r="AJ365" s="1"/>
      <c r="AK365" s="1"/>
    </row>
    <row r="366" spans="1:37" x14ac:dyDescent="0.35">
      <c r="A366" s="1"/>
      <c r="B366" s="1"/>
      <c r="C366" s="1"/>
      <c r="D366" s="1"/>
      <c r="E366" s="1"/>
      <c r="F366" s="1"/>
      <c r="G366" s="1"/>
      <c r="H366" s="1"/>
      <c r="I366" s="1"/>
      <c r="J366" s="1"/>
      <c r="K366" s="1"/>
      <c r="L366" t="str">
        <f t="shared" si="5"/>
        <v>Yes</v>
      </c>
      <c r="M366" s="6"/>
      <c r="N366" s="6"/>
      <c r="O366" s="9" t="str">
        <f>IF(ISBLANK(M366), "", IF(ISBLANK(N366), "Yes", IF(N366 &lt; 'County Names to hide'!$C$2, "No", "Yes")))</f>
        <v/>
      </c>
      <c r="P366" s="6"/>
      <c r="Q366" s="6"/>
      <c r="R366" s="6"/>
      <c r="S366" s="6"/>
      <c r="T366" s="1"/>
      <c r="U366" s="48" t="str">
        <f>IF(Outcomes!M366="", "", DATEDIF(Outcomes!M366, 'County Names to hide'!$D$2, "m"))</f>
        <v/>
      </c>
      <c r="V366" s="9" t="str">
        <f>IF(ISBLANK(M366), "", IF(ISBLANK(N367), "No", IF(AND(N367 &gt;= 'County Names to hide'!$C$2, N367 &lt;= 'County Names to hide'!$D$2), "Yes", "No")))</f>
        <v/>
      </c>
      <c r="W366" s="1"/>
      <c r="X366" s="9" t="str">
        <f>IF(Outcomes!C366="", "", DATEDIF(Outcomes!C366, 'County Names to hide'!$D$2, "m"))</f>
        <v/>
      </c>
      <c r="Y366" s="1"/>
      <c r="Z366" s="1"/>
      <c r="AA366" s="1"/>
      <c r="AB366" s="1"/>
      <c r="AC366" s="1"/>
      <c r="AD366" s="1"/>
      <c r="AE366" s="1"/>
      <c r="AF366" s="1"/>
      <c r="AG366" s="1"/>
      <c r="AH366" s="84"/>
      <c r="AI366" s="84"/>
      <c r="AJ366" s="1"/>
      <c r="AK366" s="1"/>
    </row>
    <row r="367" spans="1:37" x14ac:dyDescent="0.35">
      <c r="A367" s="1"/>
      <c r="B367" s="1"/>
      <c r="C367" s="1"/>
      <c r="D367" s="1"/>
      <c r="E367" s="1"/>
      <c r="F367" s="1"/>
      <c r="G367" s="1"/>
      <c r="H367" s="1"/>
      <c r="I367" s="1"/>
      <c r="J367" s="1"/>
      <c r="K367" s="1"/>
      <c r="L367" t="str">
        <f t="shared" si="5"/>
        <v>Yes</v>
      </c>
      <c r="M367" s="6"/>
      <c r="N367" s="6"/>
      <c r="O367" s="9" t="str">
        <f>IF(ISBLANK(M367), "", IF(ISBLANK(N367), "Yes", IF(N367 &lt; 'County Names to hide'!$C$2, "No", "Yes")))</f>
        <v/>
      </c>
      <c r="P367" s="6"/>
      <c r="Q367" s="6"/>
      <c r="R367" s="6"/>
      <c r="S367" s="6"/>
      <c r="T367" s="1"/>
      <c r="U367" s="48" t="str">
        <f>IF(Outcomes!M367="", "", DATEDIF(Outcomes!M367, 'County Names to hide'!$D$2, "m"))</f>
        <v/>
      </c>
      <c r="V367" s="9" t="str">
        <f>IF(ISBLANK(M367), "", IF(ISBLANK(N368), "No", IF(AND(N368 &gt;= 'County Names to hide'!$C$2, N368 &lt;= 'County Names to hide'!$D$2), "Yes", "No")))</f>
        <v/>
      </c>
      <c r="W367" s="1"/>
      <c r="X367" s="9" t="str">
        <f>IF(Outcomes!C367="", "", DATEDIF(Outcomes!C367, 'County Names to hide'!$D$2, "m"))</f>
        <v/>
      </c>
      <c r="Y367" s="1"/>
      <c r="Z367" s="1"/>
      <c r="AA367" s="1"/>
      <c r="AB367" s="1"/>
      <c r="AC367" s="1"/>
      <c r="AD367" s="1"/>
      <c r="AE367" s="1"/>
      <c r="AF367" s="1"/>
      <c r="AG367" s="1"/>
      <c r="AH367" s="84"/>
      <c r="AI367" s="84"/>
      <c r="AJ367" s="1"/>
      <c r="AK367" s="1"/>
    </row>
    <row r="368" spans="1:37" x14ac:dyDescent="0.35">
      <c r="A368" s="1"/>
      <c r="B368" s="1"/>
      <c r="C368" s="1"/>
      <c r="D368" s="1"/>
      <c r="E368" s="1"/>
      <c r="F368" s="1"/>
      <c r="G368" s="1"/>
      <c r="H368" s="1"/>
      <c r="I368" s="1"/>
      <c r="J368" s="1"/>
      <c r="K368" s="1"/>
      <c r="L368" t="str">
        <f t="shared" si="5"/>
        <v>Yes</v>
      </c>
      <c r="M368" s="6"/>
      <c r="N368" s="6"/>
      <c r="O368" s="9" t="str">
        <f>IF(ISBLANK(M368), "", IF(ISBLANK(N368), "Yes", IF(N368 &lt; 'County Names to hide'!$C$2, "No", "Yes")))</f>
        <v/>
      </c>
      <c r="P368" s="6"/>
      <c r="Q368" s="6"/>
      <c r="R368" s="6"/>
      <c r="S368" s="6"/>
      <c r="T368" s="1"/>
      <c r="U368" s="48" t="str">
        <f>IF(Outcomes!M368="", "", DATEDIF(Outcomes!M368, 'County Names to hide'!$D$2, "m"))</f>
        <v/>
      </c>
      <c r="V368" s="9" t="str">
        <f>IF(ISBLANK(M368), "", IF(ISBLANK(N369), "No", IF(AND(N369 &gt;= 'County Names to hide'!$C$2, N369 &lt;= 'County Names to hide'!$D$2), "Yes", "No")))</f>
        <v/>
      </c>
      <c r="W368" s="1"/>
      <c r="X368" s="9" t="str">
        <f>IF(Outcomes!C368="", "", DATEDIF(Outcomes!C368, 'County Names to hide'!$D$2, "m"))</f>
        <v/>
      </c>
      <c r="Y368" s="1"/>
      <c r="Z368" s="1"/>
      <c r="AA368" s="1"/>
      <c r="AB368" s="1"/>
      <c r="AC368" s="1"/>
      <c r="AD368" s="1"/>
      <c r="AE368" s="1"/>
      <c r="AF368" s="1"/>
      <c r="AG368" s="1"/>
      <c r="AH368" s="84"/>
      <c r="AI368" s="84"/>
      <c r="AJ368" s="1"/>
      <c r="AK368" s="1"/>
    </row>
    <row r="369" spans="1:37" x14ac:dyDescent="0.35">
      <c r="A369" s="1"/>
      <c r="B369" s="1"/>
      <c r="C369" s="1"/>
      <c r="D369" s="1"/>
      <c r="E369" s="1"/>
      <c r="F369" s="1"/>
      <c r="G369" s="1"/>
      <c r="H369" s="1"/>
      <c r="I369" s="1"/>
      <c r="J369" s="1"/>
      <c r="K369" s="1"/>
      <c r="L369" t="str">
        <f t="shared" si="5"/>
        <v>Yes</v>
      </c>
      <c r="M369" s="6"/>
      <c r="N369" s="6"/>
      <c r="O369" s="9" t="str">
        <f>IF(ISBLANK(M369), "", IF(ISBLANK(N369), "Yes", IF(N369 &lt; 'County Names to hide'!$C$2, "No", "Yes")))</f>
        <v/>
      </c>
      <c r="P369" s="6"/>
      <c r="Q369" s="6"/>
      <c r="R369" s="6"/>
      <c r="S369" s="6"/>
      <c r="T369" s="1"/>
      <c r="U369" s="48" t="str">
        <f>IF(Outcomes!M369="", "", DATEDIF(Outcomes!M369, 'County Names to hide'!$D$2, "m"))</f>
        <v/>
      </c>
      <c r="V369" s="9" t="str">
        <f>IF(ISBLANK(M369), "", IF(ISBLANK(N370), "No", IF(AND(N370 &gt;= 'County Names to hide'!$C$2, N370 &lt;= 'County Names to hide'!$D$2), "Yes", "No")))</f>
        <v/>
      </c>
      <c r="W369" s="1"/>
      <c r="X369" s="9" t="str">
        <f>IF(Outcomes!C369="", "", DATEDIF(Outcomes!C369, 'County Names to hide'!$D$2, "m"))</f>
        <v/>
      </c>
      <c r="Y369" s="1"/>
      <c r="Z369" s="1"/>
      <c r="AA369" s="1"/>
      <c r="AB369" s="1"/>
      <c r="AC369" s="1"/>
      <c r="AD369" s="1"/>
      <c r="AE369" s="1"/>
      <c r="AF369" s="1"/>
      <c r="AG369" s="1"/>
      <c r="AH369" s="84"/>
      <c r="AI369" s="84"/>
      <c r="AJ369" s="1"/>
      <c r="AK369" s="1"/>
    </row>
    <row r="370" spans="1:37" x14ac:dyDescent="0.35">
      <c r="A370" s="1"/>
      <c r="B370" s="1"/>
      <c r="C370" s="1"/>
      <c r="D370" s="1"/>
      <c r="E370" s="1"/>
      <c r="F370" s="1"/>
      <c r="G370" s="1"/>
      <c r="H370" s="1"/>
      <c r="I370" s="1"/>
      <c r="J370" s="1"/>
      <c r="K370" s="1"/>
      <c r="L370" t="str">
        <f t="shared" si="5"/>
        <v>Yes</v>
      </c>
      <c r="M370" s="6"/>
      <c r="N370" s="6"/>
      <c r="O370" s="9" t="str">
        <f>IF(ISBLANK(M370), "", IF(ISBLANK(N370), "Yes", IF(N370 &lt; 'County Names to hide'!$C$2, "No", "Yes")))</f>
        <v/>
      </c>
      <c r="P370" s="6"/>
      <c r="Q370" s="6"/>
      <c r="R370" s="6"/>
      <c r="S370" s="6"/>
      <c r="T370" s="1"/>
      <c r="U370" s="48" t="str">
        <f>IF(Outcomes!M370="", "", DATEDIF(Outcomes!M370, 'County Names to hide'!$D$2, "m"))</f>
        <v/>
      </c>
      <c r="V370" s="9" t="str">
        <f>IF(ISBLANK(M370), "", IF(ISBLANK(N371), "No", IF(AND(N371 &gt;= 'County Names to hide'!$C$2, N371 &lt;= 'County Names to hide'!$D$2), "Yes", "No")))</f>
        <v/>
      </c>
      <c r="W370" s="1"/>
      <c r="X370" s="9" t="str">
        <f>IF(Outcomes!C370="", "", DATEDIF(Outcomes!C370, 'County Names to hide'!$D$2, "m"))</f>
        <v/>
      </c>
      <c r="Y370" s="1"/>
      <c r="Z370" s="1"/>
      <c r="AA370" s="1"/>
      <c r="AB370" s="1"/>
      <c r="AC370" s="1"/>
      <c r="AD370" s="1"/>
      <c r="AE370" s="1"/>
      <c r="AF370" s="1"/>
      <c r="AG370" s="1"/>
      <c r="AH370" s="84"/>
      <c r="AI370" s="84"/>
      <c r="AJ370" s="1"/>
      <c r="AK370" s="1"/>
    </row>
    <row r="371" spans="1:37" x14ac:dyDescent="0.35">
      <c r="A371" s="1"/>
      <c r="B371" s="1"/>
      <c r="C371" s="1"/>
      <c r="D371" s="1"/>
      <c r="E371" s="1"/>
      <c r="F371" s="1"/>
      <c r="G371" s="1"/>
      <c r="H371" s="1"/>
      <c r="I371" s="1"/>
      <c r="J371" s="1"/>
      <c r="K371" s="1"/>
      <c r="L371" t="str">
        <f t="shared" si="5"/>
        <v>Yes</v>
      </c>
      <c r="M371" s="6"/>
      <c r="N371" s="6"/>
      <c r="O371" s="9" t="str">
        <f>IF(ISBLANK(M371), "", IF(ISBLANK(N371), "Yes", IF(N371 &lt; 'County Names to hide'!$C$2, "No", "Yes")))</f>
        <v/>
      </c>
      <c r="P371" s="6"/>
      <c r="Q371" s="6"/>
      <c r="R371" s="6"/>
      <c r="S371" s="6"/>
      <c r="T371" s="1"/>
      <c r="U371" s="48" t="str">
        <f>IF(Outcomes!M371="", "", DATEDIF(Outcomes!M371, 'County Names to hide'!$D$2, "m"))</f>
        <v/>
      </c>
      <c r="V371" s="9" t="str">
        <f>IF(ISBLANK(M371), "", IF(ISBLANK(N372), "No", IF(AND(N372 &gt;= 'County Names to hide'!$C$2, N372 &lt;= 'County Names to hide'!$D$2), "Yes", "No")))</f>
        <v/>
      </c>
      <c r="W371" s="1"/>
      <c r="X371" s="9" t="str">
        <f>IF(Outcomes!C371="", "", DATEDIF(Outcomes!C371, 'County Names to hide'!$D$2, "m"))</f>
        <v/>
      </c>
      <c r="Y371" s="1"/>
      <c r="Z371" s="1"/>
      <c r="AA371" s="1"/>
      <c r="AB371" s="1"/>
      <c r="AC371" s="1"/>
      <c r="AD371" s="1"/>
      <c r="AE371" s="1"/>
      <c r="AF371" s="1"/>
      <c r="AG371" s="1"/>
      <c r="AH371" s="84"/>
      <c r="AI371" s="84"/>
      <c r="AJ371" s="1"/>
      <c r="AK371" s="1"/>
    </row>
    <row r="372" spans="1:37" x14ac:dyDescent="0.35">
      <c r="A372" s="1"/>
      <c r="B372" s="1"/>
      <c r="C372" s="1"/>
      <c r="D372" s="1"/>
      <c r="E372" s="1"/>
      <c r="F372" s="1"/>
      <c r="G372" s="1"/>
      <c r="H372" s="1"/>
      <c r="I372" s="1"/>
      <c r="J372" s="1"/>
      <c r="K372" s="1"/>
      <c r="L372" t="str">
        <f t="shared" si="5"/>
        <v>Yes</v>
      </c>
      <c r="M372" s="6"/>
      <c r="N372" s="6"/>
      <c r="O372" s="9" t="str">
        <f>IF(ISBLANK(M372), "", IF(ISBLANK(N372), "Yes", IF(N372 &lt; 'County Names to hide'!$C$2, "No", "Yes")))</f>
        <v/>
      </c>
      <c r="P372" s="6"/>
      <c r="Q372" s="6"/>
      <c r="R372" s="6"/>
      <c r="S372" s="6"/>
      <c r="T372" s="1"/>
      <c r="U372" s="48" t="str">
        <f>IF(Outcomes!M372="", "", DATEDIF(Outcomes!M372, 'County Names to hide'!$D$2, "m"))</f>
        <v/>
      </c>
      <c r="V372" s="9" t="str">
        <f>IF(ISBLANK(M372), "", IF(ISBLANK(N373), "No", IF(AND(N373 &gt;= 'County Names to hide'!$C$2, N373 &lt;= 'County Names to hide'!$D$2), "Yes", "No")))</f>
        <v/>
      </c>
      <c r="W372" s="1"/>
      <c r="X372" s="9" t="str">
        <f>IF(Outcomes!C372="", "", DATEDIF(Outcomes!C372, 'County Names to hide'!$D$2, "m"))</f>
        <v/>
      </c>
      <c r="Y372" s="1"/>
      <c r="Z372" s="1"/>
      <c r="AA372" s="1"/>
      <c r="AB372" s="1"/>
      <c r="AC372" s="1"/>
      <c r="AD372" s="1"/>
      <c r="AE372" s="1"/>
      <c r="AF372" s="1"/>
      <c r="AG372" s="1"/>
      <c r="AH372" s="84"/>
      <c r="AI372" s="84"/>
      <c r="AJ372" s="1"/>
      <c r="AK372" s="1"/>
    </row>
    <row r="373" spans="1:37" x14ac:dyDescent="0.35">
      <c r="A373" s="1"/>
      <c r="B373" s="1"/>
      <c r="C373" s="1"/>
      <c r="D373" s="1"/>
      <c r="E373" s="1"/>
      <c r="F373" s="1"/>
      <c r="G373" s="1"/>
      <c r="H373" s="1"/>
      <c r="I373" s="1"/>
      <c r="J373" s="1"/>
      <c r="K373" s="1"/>
      <c r="L373" t="str">
        <f t="shared" si="5"/>
        <v>Yes</v>
      </c>
      <c r="M373" s="6"/>
      <c r="N373" s="6"/>
      <c r="O373" s="9" t="str">
        <f>IF(ISBLANK(M373), "", IF(ISBLANK(N373), "Yes", IF(N373 &lt; 'County Names to hide'!$C$2, "No", "Yes")))</f>
        <v/>
      </c>
      <c r="P373" s="6"/>
      <c r="Q373" s="6"/>
      <c r="R373" s="6"/>
      <c r="S373" s="6"/>
      <c r="T373" s="1"/>
      <c r="U373" s="48" t="str">
        <f>IF(Outcomes!M373="", "", DATEDIF(Outcomes!M373, 'County Names to hide'!$D$2, "m"))</f>
        <v/>
      </c>
      <c r="V373" s="9" t="str">
        <f>IF(ISBLANK(M373), "", IF(ISBLANK(N374), "No", IF(AND(N374 &gt;= 'County Names to hide'!$C$2, N374 &lt;= 'County Names to hide'!$D$2), "Yes", "No")))</f>
        <v/>
      </c>
      <c r="W373" s="1"/>
      <c r="X373" s="9" t="str">
        <f>IF(Outcomes!C373="", "", DATEDIF(Outcomes!C373, 'County Names to hide'!$D$2, "m"))</f>
        <v/>
      </c>
      <c r="Y373" s="1"/>
      <c r="Z373" s="1"/>
      <c r="AA373" s="1"/>
      <c r="AB373" s="1"/>
      <c r="AC373" s="1"/>
      <c r="AD373" s="1"/>
      <c r="AE373" s="1"/>
      <c r="AF373" s="1"/>
      <c r="AG373" s="1"/>
      <c r="AH373" s="84"/>
      <c r="AI373" s="84"/>
      <c r="AJ373" s="1"/>
      <c r="AK373" s="1"/>
    </row>
    <row r="374" spans="1:37" x14ac:dyDescent="0.35">
      <c r="A374" s="1"/>
      <c r="B374" s="1"/>
      <c r="C374" s="1"/>
      <c r="D374" s="1"/>
      <c r="E374" s="1"/>
      <c r="F374" s="1"/>
      <c r="G374" s="1"/>
      <c r="H374" s="1"/>
      <c r="I374" s="1"/>
      <c r="J374" s="1"/>
      <c r="K374" s="1"/>
      <c r="L374" t="str">
        <f t="shared" si="5"/>
        <v>Yes</v>
      </c>
      <c r="M374" s="6"/>
      <c r="N374" s="6"/>
      <c r="O374" s="9" t="str">
        <f>IF(ISBLANK(M374), "", IF(ISBLANK(N374), "Yes", IF(N374 &lt; 'County Names to hide'!$C$2, "No", "Yes")))</f>
        <v/>
      </c>
      <c r="P374" s="6"/>
      <c r="Q374" s="6"/>
      <c r="R374" s="6"/>
      <c r="S374" s="6"/>
      <c r="T374" s="1"/>
      <c r="U374" s="48" t="str">
        <f>IF(Outcomes!M374="", "", DATEDIF(Outcomes!M374, 'County Names to hide'!$D$2, "m"))</f>
        <v/>
      </c>
      <c r="V374" s="9" t="str">
        <f>IF(ISBLANK(M374), "", IF(ISBLANK(N375), "No", IF(AND(N375 &gt;= 'County Names to hide'!$C$2, N375 &lt;= 'County Names to hide'!$D$2), "Yes", "No")))</f>
        <v/>
      </c>
      <c r="W374" s="1"/>
      <c r="X374" s="9" t="str">
        <f>IF(Outcomes!C374="", "", DATEDIF(Outcomes!C374, 'County Names to hide'!$D$2, "m"))</f>
        <v/>
      </c>
      <c r="Y374" s="1"/>
      <c r="Z374" s="1"/>
      <c r="AA374" s="1"/>
      <c r="AB374" s="1"/>
      <c r="AC374" s="1"/>
      <c r="AD374" s="1"/>
      <c r="AE374" s="1"/>
      <c r="AF374" s="1"/>
      <c r="AG374" s="1"/>
      <c r="AH374" s="84"/>
      <c r="AI374" s="84"/>
      <c r="AJ374" s="1"/>
      <c r="AK374" s="1"/>
    </row>
    <row r="375" spans="1:37" x14ac:dyDescent="0.35">
      <c r="A375" s="1"/>
      <c r="B375" s="1"/>
      <c r="C375" s="1"/>
      <c r="D375" s="1"/>
      <c r="E375" s="1"/>
      <c r="F375" s="1"/>
      <c r="G375" s="1"/>
      <c r="H375" s="1"/>
      <c r="I375" s="1"/>
      <c r="J375" s="1"/>
      <c r="K375" s="1"/>
      <c r="L375" t="str">
        <f t="shared" si="5"/>
        <v>Yes</v>
      </c>
      <c r="M375" s="6"/>
      <c r="N375" s="6"/>
      <c r="O375" s="9" t="str">
        <f>IF(ISBLANK(M375), "", IF(ISBLANK(N375), "Yes", IF(N375 &lt; 'County Names to hide'!$C$2, "No", "Yes")))</f>
        <v/>
      </c>
      <c r="P375" s="6"/>
      <c r="Q375" s="6"/>
      <c r="R375" s="6"/>
      <c r="S375" s="6"/>
      <c r="T375" s="1"/>
      <c r="U375" s="48" t="str">
        <f>IF(Outcomes!M375="", "", DATEDIF(Outcomes!M375, 'County Names to hide'!$D$2, "m"))</f>
        <v/>
      </c>
      <c r="V375" s="9" t="str">
        <f>IF(ISBLANK(M375), "", IF(ISBLANK(N376), "No", IF(AND(N376 &gt;= 'County Names to hide'!$C$2, N376 &lt;= 'County Names to hide'!$D$2), "Yes", "No")))</f>
        <v/>
      </c>
      <c r="W375" s="1"/>
      <c r="X375" s="9" t="str">
        <f>IF(Outcomes!C375="", "", DATEDIF(Outcomes!C375, 'County Names to hide'!$D$2, "m"))</f>
        <v/>
      </c>
      <c r="Y375" s="1"/>
      <c r="Z375" s="1"/>
      <c r="AA375" s="1"/>
      <c r="AB375" s="1"/>
      <c r="AC375" s="1"/>
      <c r="AD375" s="1"/>
      <c r="AE375" s="1"/>
      <c r="AF375" s="1"/>
      <c r="AG375" s="1"/>
      <c r="AH375" s="84"/>
      <c r="AI375" s="84"/>
      <c r="AJ375" s="1"/>
      <c r="AK375" s="1"/>
    </row>
    <row r="376" spans="1:37" x14ac:dyDescent="0.35">
      <c r="A376" s="1"/>
      <c r="B376" s="1"/>
      <c r="C376" s="1"/>
      <c r="D376" s="1"/>
      <c r="E376" s="1"/>
      <c r="F376" s="1"/>
      <c r="G376" s="1"/>
      <c r="H376" s="1"/>
      <c r="I376" s="1"/>
      <c r="J376" s="1"/>
      <c r="K376" s="1"/>
      <c r="L376" t="str">
        <f t="shared" si="5"/>
        <v>Yes</v>
      </c>
      <c r="M376" s="6"/>
      <c r="N376" s="6"/>
      <c r="O376" s="9" t="str">
        <f>IF(ISBLANK(M376), "", IF(ISBLANK(N376), "Yes", IF(N376 &lt; 'County Names to hide'!$C$2, "No", "Yes")))</f>
        <v/>
      </c>
      <c r="P376" s="6"/>
      <c r="Q376" s="6"/>
      <c r="R376" s="6"/>
      <c r="S376" s="6"/>
      <c r="T376" s="1"/>
      <c r="U376" s="48" t="str">
        <f>IF(Outcomes!M376="", "", DATEDIF(Outcomes!M376, 'County Names to hide'!$D$2, "m"))</f>
        <v/>
      </c>
      <c r="V376" s="9" t="str">
        <f>IF(ISBLANK(M376), "", IF(ISBLANK(N377), "No", IF(AND(N377 &gt;= 'County Names to hide'!$C$2, N377 &lt;= 'County Names to hide'!$D$2), "Yes", "No")))</f>
        <v/>
      </c>
      <c r="W376" s="1"/>
      <c r="X376" s="9" t="str">
        <f>IF(Outcomes!C376="", "", DATEDIF(Outcomes!C376, 'County Names to hide'!$D$2, "m"))</f>
        <v/>
      </c>
      <c r="Y376" s="1"/>
      <c r="Z376" s="1"/>
      <c r="AA376" s="1"/>
      <c r="AB376" s="1"/>
      <c r="AC376" s="1"/>
      <c r="AD376" s="1"/>
      <c r="AE376" s="1"/>
      <c r="AF376" s="1"/>
      <c r="AG376" s="1"/>
      <c r="AH376" s="84"/>
      <c r="AI376" s="84"/>
      <c r="AJ376" s="1"/>
      <c r="AK376" s="1"/>
    </row>
    <row r="377" spans="1:37" x14ac:dyDescent="0.35">
      <c r="A377" s="1"/>
      <c r="B377" s="1"/>
      <c r="C377" s="1"/>
      <c r="D377" s="1"/>
      <c r="E377" s="1"/>
      <c r="F377" s="1"/>
      <c r="G377" s="1"/>
      <c r="H377" s="1"/>
      <c r="I377" s="1"/>
      <c r="J377" s="1"/>
      <c r="K377" s="1"/>
      <c r="L377" t="str">
        <f t="shared" si="5"/>
        <v>Yes</v>
      </c>
      <c r="M377" s="6"/>
      <c r="N377" s="6"/>
      <c r="O377" s="9" t="str">
        <f>IF(ISBLANK(M377), "", IF(ISBLANK(N377), "Yes", IF(N377 &lt; 'County Names to hide'!$C$2, "No", "Yes")))</f>
        <v/>
      </c>
      <c r="P377" s="6"/>
      <c r="Q377" s="6"/>
      <c r="R377" s="6"/>
      <c r="S377" s="6"/>
      <c r="T377" s="1"/>
      <c r="U377" s="48" t="str">
        <f>IF(Outcomes!M377="", "", DATEDIF(Outcomes!M377, 'County Names to hide'!$D$2, "m"))</f>
        <v/>
      </c>
      <c r="V377" s="9" t="str">
        <f>IF(ISBLANK(M377), "", IF(ISBLANK(N378), "No", IF(AND(N378 &gt;= 'County Names to hide'!$C$2, N378 &lt;= 'County Names to hide'!$D$2), "Yes", "No")))</f>
        <v/>
      </c>
      <c r="W377" s="1"/>
      <c r="X377" s="9" t="str">
        <f>IF(Outcomes!C377="", "", DATEDIF(Outcomes!C377, 'County Names to hide'!$D$2, "m"))</f>
        <v/>
      </c>
      <c r="Y377" s="1"/>
      <c r="Z377" s="1"/>
      <c r="AA377" s="1"/>
      <c r="AB377" s="1"/>
      <c r="AC377" s="1"/>
      <c r="AD377" s="1"/>
      <c r="AE377" s="1"/>
      <c r="AF377" s="1"/>
      <c r="AG377" s="1"/>
      <c r="AH377" s="84"/>
      <c r="AI377" s="84"/>
      <c r="AJ377" s="1"/>
      <c r="AK377" s="1"/>
    </row>
    <row r="378" spans="1:37" x14ac:dyDescent="0.35">
      <c r="A378" s="1"/>
      <c r="B378" s="1"/>
      <c r="C378" s="1"/>
      <c r="D378" s="1"/>
      <c r="E378" s="1"/>
      <c r="F378" s="1"/>
      <c r="G378" s="1"/>
      <c r="H378" s="1"/>
      <c r="I378" s="1"/>
      <c r="J378" s="1"/>
      <c r="K378" s="1"/>
      <c r="L378" t="str">
        <f t="shared" si="5"/>
        <v>Yes</v>
      </c>
      <c r="M378" s="6"/>
      <c r="N378" s="6"/>
      <c r="O378" s="9" t="str">
        <f>IF(ISBLANK(M378), "", IF(ISBLANK(N378), "Yes", IF(N378 &lt; 'County Names to hide'!$C$2, "No", "Yes")))</f>
        <v/>
      </c>
      <c r="P378" s="6"/>
      <c r="Q378" s="6"/>
      <c r="R378" s="6"/>
      <c r="S378" s="6"/>
      <c r="T378" s="1"/>
      <c r="U378" s="48" t="str">
        <f>IF(Outcomes!M378="", "", DATEDIF(Outcomes!M378, 'County Names to hide'!$D$2, "m"))</f>
        <v/>
      </c>
      <c r="V378" s="9" t="str">
        <f>IF(ISBLANK(M378), "", IF(ISBLANK(N379), "No", IF(AND(N379 &gt;= 'County Names to hide'!$C$2, N379 &lt;= 'County Names to hide'!$D$2), "Yes", "No")))</f>
        <v/>
      </c>
      <c r="W378" s="1"/>
      <c r="X378" s="9" t="str">
        <f>IF(Outcomes!C378="", "", DATEDIF(Outcomes!C378, 'County Names to hide'!$D$2, "m"))</f>
        <v/>
      </c>
      <c r="Y378" s="1"/>
      <c r="Z378" s="1"/>
      <c r="AA378" s="1"/>
      <c r="AB378" s="1"/>
      <c r="AC378" s="1"/>
      <c r="AD378" s="1"/>
      <c r="AE378" s="1"/>
      <c r="AF378" s="1"/>
      <c r="AG378" s="1"/>
      <c r="AH378" s="84"/>
      <c r="AI378" s="84"/>
      <c r="AJ378" s="1"/>
      <c r="AK378" s="1"/>
    </row>
    <row r="379" spans="1:37" x14ac:dyDescent="0.35">
      <c r="A379" s="1"/>
      <c r="B379" s="1"/>
      <c r="C379" s="1"/>
      <c r="D379" s="1"/>
      <c r="E379" s="1"/>
      <c r="F379" s="1"/>
      <c r="G379" s="1"/>
      <c r="H379" s="1"/>
      <c r="I379" s="1"/>
      <c r="J379" s="1"/>
      <c r="K379" s="1"/>
      <c r="L379" t="str">
        <f t="shared" si="5"/>
        <v>Yes</v>
      </c>
      <c r="M379" s="6"/>
      <c r="N379" s="6"/>
      <c r="O379" s="9" t="str">
        <f>IF(ISBLANK(M379), "", IF(ISBLANK(N379), "Yes", IF(N379 &lt; 'County Names to hide'!$C$2, "No", "Yes")))</f>
        <v/>
      </c>
      <c r="P379" s="6"/>
      <c r="Q379" s="6"/>
      <c r="R379" s="6"/>
      <c r="S379" s="6"/>
      <c r="T379" s="1"/>
      <c r="U379" s="48" t="str">
        <f>IF(Outcomes!M379="", "", DATEDIF(Outcomes!M379, 'County Names to hide'!$D$2, "m"))</f>
        <v/>
      </c>
      <c r="V379" s="9" t="str">
        <f>IF(ISBLANK(M379), "", IF(ISBLANK(N380), "No", IF(AND(N380 &gt;= 'County Names to hide'!$C$2, N380 &lt;= 'County Names to hide'!$D$2), "Yes", "No")))</f>
        <v/>
      </c>
      <c r="W379" s="1"/>
      <c r="X379" s="9" t="str">
        <f>IF(Outcomes!C379="", "", DATEDIF(Outcomes!C379, 'County Names to hide'!$D$2, "m"))</f>
        <v/>
      </c>
      <c r="Y379" s="1"/>
      <c r="Z379" s="1"/>
      <c r="AA379" s="1"/>
      <c r="AB379" s="1"/>
      <c r="AC379" s="1"/>
      <c r="AD379" s="1"/>
      <c r="AE379" s="1"/>
      <c r="AF379" s="1"/>
      <c r="AG379" s="1"/>
      <c r="AH379" s="84"/>
      <c r="AI379" s="84"/>
      <c r="AJ379" s="1"/>
      <c r="AK379" s="1"/>
    </row>
    <row r="380" spans="1:37" x14ac:dyDescent="0.35">
      <c r="A380" s="1"/>
      <c r="B380" s="1"/>
      <c r="C380" s="1"/>
      <c r="D380" s="1"/>
      <c r="E380" s="1"/>
      <c r="F380" s="1"/>
      <c r="G380" s="1"/>
      <c r="H380" s="1"/>
      <c r="I380" s="1"/>
      <c r="J380" s="1"/>
      <c r="K380" s="1"/>
      <c r="L380" t="str">
        <f t="shared" si="5"/>
        <v>Yes</v>
      </c>
      <c r="M380" s="6"/>
      <c r="N380" s="6"/>
      <c r="O380" s="9" t="str">
        <f>IF(ISBLANK(M380), "", IF(ISBLANK(N380), "Yes", IF(N380 &lt; 'County Names to hide'!$C$2, "No", "Yes")))</f>
        <v/>
      </c>
      <c r="P380" s="6"/>
      <c r="Q380" s="6"/>
      <c r="R380" s="6"/>
      <c r="S380" s="6"/>
      <c r="T380" s="1"/>
      <c r="U380" s="48" t="str">
        <f>IF(Outcomes!M380="", "", DATEDIF(Outcomes!M380, 'County Names to hide'!$D$2, "m"))</f>
        <v/>
      </c>
      <c r="V380" s="9" t="str">
        <f>IF(ISBLANK(M380), "", IF(ISBLANK(N381), "No", IF(AND(N381 &gt;= 'County Names to hide'!$C$2, N381 &lt;= 'County Names to hide'!$D$2), "Yes", "No")))</f>
        <v/>
      </c>
      <c r="W380" s="1"/>
      <c r="X380" s="9" t="str">
        <f>IF(Outcomes!C380="", "", DATEDIF(Outcomes!C380, 'County Names to hide'!$D$2, "m"))</f>
        <v/>
      </c>
      <c r="Y380" s="1"/>
      <c r="Z380" s="1"/>
      <c r="AA380" s="1"/>
      <c r="AB380" s="1"/>
      <c r="AC380" s="1"/>
      <c r="AD380" s="1"/>
      <c r="AE380" s="1"/>
      <c r="AF380" s="1"/>
      <c r="AG380" s="1"/>
      <c r="AH380" s="84"/>
      <c r="AI380" s="84"/>
      <c r="AJ380" s="1"/>
      <c r="AK380" s="1"/>
    </row>
    <row r="381" spans="1:37" x14ac:dyDescent="0.35">
      <c r="A381" s="1"/>
      <c r="B381" s="1"/>
      <c r="C381" s="1"/>
      <c r="D381" s="1"/>
      <c r="E381" s="1"/>
      <c r="F381" s="1"/>
      <c r="G381" s="1"/>
      <c r="H381" s="1"/>
      <c r="I381" s="1"/>
      <c r="J381" s="1"/>
      <c r="K381" s="1"/>
      <c r="L381" t="str">
        <f t="shared" si="5"/>
        <v>Yes</v>
      </c>
      <c r="M381" s="6"/>
      <c r="N381" s="6"/>
      <c r="O381" s="9" t="str">
        <f>IF(ISBLANK(M381), "", IF(ISBLANK(N381), "Yes", IF(N381 &lt; 'County Names to hide'!$C$2, "No", "Yes")))</f>
        <v/>
      </c>
      <c r="P381" s="6"/>
      <c r="Q381" s="6"/>
      <c r="R381" s="6"/>
      <c r="S381" s="6"/>
      <c r="T381" s="1"/>
      <c r="U381" s="48" t="str">
        <f>IF(Outcomes!M381="", "", DATEDIF(Outcomes!M381, 'County Names to hide'!$D$2, "m"))</f>
        <v/>
      </c>
      <c r="V381" s="9" t="str">
        <f>IF(ISBLANK(M381), "", IF(ISBLANK(N382), "No", IF(AND(N382 &gt;= 'County Names to hide'!$C$2, N382 &lt;= 'County Names to hide'!$D$2), "Yes", "No")))</f>
        <v/>
      </c>
      <c r="W381" s="1"/>
      <c r="X381" s="9" t="str">
        <f>IF(Outcomes!C381="", "", DATEDIF(Outcomes!C381, 'County Names to hide'!$D$2, "m"))</f>
        <v/>
      </c>
      <c r="Y381" s="1"/>
      <c r="Z381" s="1"/>
      <c r="AA381" s="1"/>
      <c r="AB381" s="1"/>
      <c r="AC381" s="1"/>
      <c r="AD381" s="1"/>
      <c r="AE381" s="1"/>
      <c r="AF381" s="1"/>
      <c r="AG381" s="1"/>
      <c r="AH381" s="84"/>
      <c r="AI381" s="84"/>
      <c r="AJ381" s="1"/>
      <c r="AK381" s="1"/>
    </row>
    <row r="382" spans="1:37" x14ac:dyDescent="0.35">
      <c r="A382" s="1"/>
      <c r="B382" s="1"/>
      <c r="C382" s="1"/>
      <c r="D382" s="1"/>
      <c r="E382" s="1"/>
      <c r="F382" s="1"/>
      <c r="G382" s="1"/>
      <c r="H382" s="1"/>
      <c r="I382" s="1"/>
      <c r="J382" s="1"/>
      <c r="K382" s="1"/>
      <c r="L382" t="str">
        <f t="shared" si="5"/>
        <v>Yes</v>
      </c>
      <c r="M382" s="6"/>
      <c r="N382" s="6"/>
      <c r="O382" s="9" t="str">
        <f>IF(ISBLANK(M382), "", IF(ISBLANK(N382), "Yes", IF(N382 &lt; 'County Names to hide'!$C$2, "No", "Yes")))</f>
        <v/>
      </c>
      <c r="P382" s="6"/>
      <c r="Q382" s="6"/>
      <c r="R382" s="6"/>
      <c r="S382" s="6"/>
      <c r="T382" s="1"/>
      <c r="U382" s="48" t="str">
        <f>IF(Outcomes!M382="", "", DATEDIF(Outcomes!M382, 'County Names to hide'!$D$2, "m"))</f>
        <v/>
      </c>
      <c r="V382" s="9" t="str">
        <f>IF(ISBLANK(M382), "", IF(ISBLANK(N383), "No", IF(AND(N383 &gt;= 'County Names to hide'!$C$2, N383 &lt;= 'County Names to hide'!$D$2), "Yes", "No")))</f>
        <v/>
      </c>
      <c r="W382" s="1"/>
      <c r="X382" s="9" t="str">
        <f>IF(Outcomes!C382="", "", DATEDIF(Outcomes!C382, 'County Names to hide'!$D$2, "m"))</f>
        <v/>
      </c>
      <c r="Y382" s="1"/>
      <c r="Z382" s="1"/>
      <c r="AA382" s="1"/>
      <c r="AB382" s="1"/>
      <c r="AC382" s="1"/>
      <c r="AD382" s="1"/>
      <c r="AE382" s="1"/>
      <c r="AF382" s="1"/>
      <c r="AG382" s="1"/>
      <c r="AH382" s="84"/>
      <c r="AI382" s="84"/>
      <c r="AJ382" s="1"/>
      <c r="AK382" s="1"/>
    </row>
    <row r="383" spans="1:37" x14ac:dyDescent="0.35">
      <c r="A383" s="1"/>
      <c r="B383" s="1"/>
      <c r="C383" s="1"/>
      <c r="D383" s="1"/>
      <c r="E383" s="1"/>
      <c r="F383" s="1"/>
      <c r="G383" s="1"/>
      <c r="H383" s="1"/>
      <c r="I383" s="1"/>
      <c r="J383" s="1"/>
      <c r="K383" s="1"/>
      <c r="L383" t="str">
        <f t="shared" si="5"/>
        <v>Yes</v>
      </c>
      <c r="M383" s="6"/>
      <c r="N383" s="6"/>
      <c r="O383" s="9" t="str">
        <f>IF(ISBLANK(M383), "", IF(ISBLANK(N383), "Yes", IF(N383 &lt; 'County Names to hide'!$C$2, "No", "Yes")))</f>
        <v/>
      </c>
      <c r="P383" s="6"/>
      <c r="Q383" s="6"/>
      <c r="R383" s="6"/>
      <c r="S383" s="6"/>
      <c r="T383" s="1"/>
      <c r="U383" s="48" t="str">
        <f>IF(Outcomes!M383="", "", DATEDIF(Outcomes!M383, 'County Names to hide'!$D$2, "m"))</f>
        <v/>
      </c>
      <c r="V383" s="9" t="str">
        <f>IF(ISBLANK(M383), "", IF(ISBLANK(N384), "No", IF(AND(N384 &gt;= 'County Names to hide'!$C$2, N384 &lt;= 'County Names to hide'!$D$2), "Yes", "No")))</f>
        <v/>
      </c>
      <c r="W383" s="1"/>
      <c r="X383" s="9" t="str">
        <f>IF(Outcomes!C383="", "", DATEDIF(Outcomes!C383, 'County Names to hide'!$D$2, "m"))</f>
        <v/>
      </c>
      <c r="Y383" s="1"/>
      <c r="Z383" s="1"/>
      <c r="AA383" s="1"/>
      <c r="AB383" s="1"/>
      <c r="AC383" s="1"/>
      <c r="AD383" s="1"/>
      <c r="AE383" s="1"/>
      <c r="AF383" s="1"/>
      <c r="AG383" s="1"/>
      <c r="AH383" s="84"/>
      <c r="AI383" s="84"/>
      <c r="AJ383" s="1"/>
      <c r="AK383" s="1"/>
    </row>
    <row r="384" spans="1:37" x14ac:dyDescent="0.35">
      <c r="A384" s="1"/>
      <c r="B384" s="1"/>
      <c r="C384" s="1"/>
      <c r="D384" s="1"/>
      <c r="E384" s="1"/>
      <c r="F384" s="1"/>
      <c r="G384" s="1"/>
      <c r="H384" s="1"/>
      <c r="I384" s="1"/>
      <c r="J384" s="1"/>
      <c r="K384" s="1"/>
      <c r="L384" t="str">
        <f t="shared" si="5"/>
        <v>Yes</v>
      </c>
      <c r="M384" s="6"/>
      <c r="N384" s="6"/>
      <c r="O384" s="9" t="str">
        <f>IF(ISBLANK(M384), "", IF(ISBLANK(N384), "Yes", IF(N384 &lt; 'County Names to hide'!$C$2, "No", "Yes")))</f>
        <v/>
      </c>
      <c r="P384" s="6"/>
      <c r="Q384" s="6"/>
      <c r="R384" s="6"/>
      <c r="S384" s="6"/>
      <c r="T384" s="1"/>
      <c r="U384" s="48" t="str">
        <f>IF(Outcomes!M384="", "", DATEDIF(Outcomes!M384, 'County Names to hide'!$D$2, "m"))</f>
        <v/>
      </c>
      <c r="V384" s="9" t="str">
        <f>IF(ISBLANK(M384), "", IF(ISBLANK(N385), "No", IF(AND(N385 &gt;= 'County Names to hide'!$C$2, N385 &lt;= 'County Names to hide'!$D$2), "Yes", "No")))</f>
        <v/>
      </c>
      <c r="W384" s="1"/>
      <c r="X384" s="9" t="str">
        <f>IF(Outcomes!C384="", "", DATEDIF(Outcomes!C384, 'County Names to hide'!$D$2, "m"))</f>
        <v/>
      </c>
      <c r="Y384" s="1"/>
      <c r="Z384" s="1"/>
      <c r="AA384" s="1"/>
      <c r="AB384" s="1"/>
      <c r="AC384" s="1"/>
      <c r="AD384" s="1"/>
      <c r="AE384" s="1"/>
      <c r="AF384" s="1"/>
      <c r="AG384" s="1"/>
      <c r="AH384" s="84"/>
      <c r="AI384" s="84"/>
      <c r="AJ384" s="1"/>
      <c r="AK384" s="1"/>
    </row>
    <row r="385" spans="1:37" x14ac:dyDescent="0.35">
      <c r="A385" s="1"/>
      <c r="B385" s="1"/>
      <c r="C385" s="1"/>
      <c r="D385" s="1"/>
      <c r="E385" s="1"/>
      <c r="F385" s="1"/>
      <c r="G385" s="1"/>
      <c r="H385" s="1"/>
      <c r="I385" s="1"/>
      <c r="J385" s="1"/>
      <c r="K385" s="1"/>
      <c r="L385" t="str">
        <f t="shared" si="5"/>
        <v>Yes</v>
      </c>
      <c r="M385" s="6"/>
      <c r="N385" s="6"/>
      <c r="O385" s="9" t="str">
        <f>IF(ISBLANK(M385), "", IF(ISBLANK(N385), "Yes", IF(N385 &lt; 'County Names to hide'!$C$2, "No", "Yes")))</f>
        <v/>
      </c>
      <c r="P385" s="6"/>
      <c r="Q385" s="6"/>
      <c r="R385" s="6"/>
      <c r="S385" s="6"/>
      <c r="T385" s="1"/>
      <c r="U385" s="48" t="str">
        <f>IF(Outcomes!M385="", "", DATEDIF(Outcomes!M385, 'County Names to hide'!$D$2, "m"))</f>
        <v/>
      </c>
      <c r="V385" s="9" t="str">
        <f>IF(ISBLANK(M385), "", IF(ISBLANK(N386), "No", IF(AND(N386 &gt;= 'County Names to hide'!$C$2, N386 &lt;= 'County Names to hide'!$D$2), "Yes", "No")))</f>
        <v/>
      </c>
      <c r="W385" s="1"/>
      <c r="X385" s="9" t="str">
        <f>IF(Outcomes!C385="", "", DATEDIF(Outcomes!C385, 'County Names to hide'!$D$2, "m"))</f>
        <v/>
      </c>
      <c r="Y385" s="1"/>
      <c r="Z385" s="1"/>
      <c r="AA385" s="1"/>
      <c r="AB385" s="1"/>
      <c r="AC385" s="1"/>
      <c r="AD385" s="1"/>
      <c r="AE385" s="1"/>
      <c r="AF385" s="1"/>
      <c r="AG385" s="1"/>
      <c r="AH385" s="84"/>
      <c r="AI385" s="84"/>
      <c r="AJ385" s="1"/>
      <c r="AK385" s="1"/>
    </row>
    <row r="386" spans="1:37" x14ac:dyDescent="0.35">
      <c r="A386" s="1"/>
      <c r="B386" s="1"/>
      <c r="C386" s="1"/>
      <c r="D386" s="1"/>
      <c r="E386" s="1"/>
      <c r="F386" s="1"/>
      <c r="G386" s="1"/>
      <c r="H386" s="1"/>
      <c r="I386" s="1"/>
      <c r="J386" s="1"/>
      <c r="K386" s="1"/>
      <c r="L386" t="str">
        <f t="shared" si="5"/>
        <v>Yes</v>
      </c>
      <c r="M386" s="6"/>
      <c r="N386" s="6"/>
      <c r="O386" s="9" t="str">
        <f>IF(ISBLANK(M386), "", IF(ISBLANK(N386), "Yes", IF(N386 &lt; 'County Names to hide'!$C$2, "No", "Yes")))</f>
        <v/>
      </c>
      <c r="P386" s="6"/>
      <c r="Q386" s="6"/>
      <c r="R386" s="6"/>
      <c r="S386" s="6"/>
      <c r="T386" s="1"/>
      <c r="U386" s="48" t="str">
        <f>IF(Outcomes!M386="", "", DATEDIF(Outcomes!M386, 'County Names to hide'!$D$2, "m"))</f>
        <v/>
      </c>
      <c r="V386" s="9" t="str">
        <f>IF(ISBLANK(M386), "", IF(ISBLANK(N387), "No", IF(AND(N387 &gt;= 'County Names to hide'!$C$2, N387 &lt;= 'County Names to hide'!$D$2), "Yes", "No")))</f>
        <v/>
      </c>
      <c r="W386" s="1"/>
      <c r="X386" s="9" t="str">
        <f>IF(Outcomes!C386="", "", DATEDIF(Outcomes!C386, 'County Names to hide'!$D$2, "m"))</f>
        <v/>
      </c>
      <c r="Y386" s="1"/>
      <c r="Z386" s="1"/>
      <c r="AA386" s="1"/>
      <c r="AB386" s="1"/>
      <c r="AC386" s="1"/>
      <c r="AD386" s="1"/>
      <c r="AE386" s="1"/>
      <c r="AF386" s="1"/>
      <c r="AG386" s="1"/>
      <c r="AH386" s="84"/>
      <c r="AI386" s="84"/>
      <c r="AJ386" s="1"/>
      <c r="AK386" s="1"/>
    </row>
    <row r="387" spans="1:37" x14ac:dyDescent="0.35">
      <c r="A387" s="1"/>
      <c r="B387" s="1"/>
      <c r="C387" s="1"/>
      <c r="D387" s="1"/>
      <c r="E387" s="1"/>
      <c r="F387" s="1"/>
      <c r="G387" s="1"/>
      <c r="H387" s="1"/>
      <c r="I387" s="1"/>
      <c r="J387" s="1"/>
      <c r="K387" s="1"/>
      <c r="L387" t="str">
        <f t="shared" si="5"/>
        <v>Yes</v>
      </c>
      <c r="M387" s="6"/>
      <c r="N387" s="6"/>
      <c r="O387" s="9" t="str">
        <f>IF(ISBLANK(M387), "", IF(ISBLANK(N387), "Yes", IF(N387 &lt; 'County Names to hide'!$C$2, "No", "Yes")))</f>
        <v/>
      </c>
      <c r="P387" s="6"/>
      <c r="Q387" s="6"/>
      <c r="R387" s="6"/>
      <c r="S387" s="6"/>
      <c r="T387" s="1"/>
      <c r="U387" s="48" t="str">
        <f>IF(Outcomes!M387="", "", DATEDIF(Outcomes!M387, 'County Names to hide'!$D$2, "m"))</f>
        <v/>
      </c>
      <c r="V387" s="9" t="str">
        <f>IF(ISBLANK(M387), "", IF(ISBLANK(N388), "No", IF(AND(N388 &gt;= 'County Names to hide'!$C$2, N388 &lt;= 'County Names to hide'!$D$2), "Yes", "No")))</f>
        <v/>
      </c>
      <c r="W387" s="1"/>
      <c r="X387" s="9" t="str">
        <f>IF(Outcomes!C387="", "", DATEDIF(Outcomes!C387, 'County Names to hide'!$D$2, "m"))</f>
        <v/>
      </c>
      <c r="Y387" s="1"/>
      <c r="Z387" s="1"/>
      <c r="AA387" s="1"/>
      <c r="AB387" s="1"/>
      <c r="AC387" s="1"/>
      <c r="AD387" s="1"/>
      <c r="AE387" s="1"/>
      <c r="AF387" s="1"/>
      <c r="AG387" s="1"/>
      <c r="AH387" s="84"/>
      <c r="AI387" s="84"/>
      <c r="AJ387" s="1"/>
      <c r="AK387" s="1"/>
    </row>
    <row r="388" spans="1:37" x14ac:dyDescent="0.35">
      <c r="A388" s="1"/>
      <c r="B388" s="1"/>
      <c r="C388" s="1"/>
      <c r="D388" s="1"/>
      <c r="E388" s="1"/>
      <c r="F388" s="1"/>
      <c r="G388" s="1"/>
      <c r="H388" s="1"/>
      <c r="I388" s="1"/>
      <c r="J388" s="1"/>
      <c r="K388" s="1"/>
      <c r="L388" t="str">
        <f t="shared" si="5"/>
        <v>Yes</v>
      </c>
      <c r="M388" s="6"/>
      <c r="N388" s="6"/>
      <c r="O388" s="9" t="str">
        <f>IF(ISBLANK(M388), "", IF(ISBLANK(N388), "Yes", IF(N388 &lt; 'County Names to hide'!$C$2, "No", "Yes")))</f>
        <v/>
      </c>
      <c r="P388" s="6"/>
      <c r="Q388" s="6"/>
      <c r="R388" s="6"/>
      <c r="S388" s="6"/>
      <c r="T388" s="1"/>
      <c r="U388" s="48" t="str">
        <f>IF(Outcomes!M388="", "", DATEDIF(Outcomes!M388, 'County Names to hide'!$D$2, "m"))</f>
        <v/>
      </c>
      <c r="V388" s="9" t="str">
        <f>IF(ISBLANK(M388), "", IF(ISBLANK(N389), "No", IF(AND(N389 &gt;= 'County Names to hide'!$C$2, N389 &lt;= 'County Names to hide'!$D$2), "Yes", "No")))</f>
        <v/>
      </c>
      <c r="W388" s="1"/>
      <c r="X388" s="9" t="str">
        <f>IF(Outcomes!C388="", "", DATEDIF(Outcomes!C388, 'County Names to hide'!$D$2, "m"))</f>
        <v/>
      </c>
      <c r="Y388" s="1"/>
      <c r="Z388" s="1"/>
      <c r="AA388" s="1"/>
      <c r="AB388" s="1"/>
      <c r="AC388" s="1"/>
      <c r="AD388" s="1"/>
      <c r="AE388" s="1"/>
      <c r="AF388" s="1"/>
      <c r="AG388" s="1"/>
      <c r="AH388" s="84"/>
      <c r="AI388" s="84"/>
      <c r="AJ388" s="1"/>
      <c r="AK388" s="1"/>
    </row>
    <row r="389" spans="1:37" x14ac:dyDescent="0.35">
      <c r="A389" s="1"/>
      <c r="B389" s="1"/>
      <c r="C389" s="1"/>
      <c r="D389" s="1"/>
      <c r="E389" s="1"/>
      <c r="F389" s="1"/>
      <c r="G389" s="1"/>
      <c r="H389" s="1"/>
      <c r="I389" s="1"/>
      <c r="J389" s="1"/>
      <c r="K389" s="1"/>
      <c r="L389" t="str">
        <f t="shared" ref="L389:L452" si="6">IF(COUNTIF(F387:K387, "Yes")&gt;0, "No", "Yes")</f>
        <v>Yes</v>
      </c>
      <c r="M389" s="6"/>
      <c r="N389" s="6"/>
      <c r="O389" s="9" t="str">
        <f>IF(ISBLANK(M389), "", IF(ISBLANK(N389), "Yes", IF(N389 &lt; 'County Names to hide'!$C$2, "No", "Yes")))</f>
        <v/>
      </c>
      <c r="P389" s="6"/>
      <c r="Q389" s="6"/>
      <c r="R389" s="6"/>
      <c r="S389" s="6"/>
      <c r="T389" s="1"/>
      <c r="U389" s="48" t="str">
        <f>IF(Outcomes!M389="", "", DATEDIF(Outcomes!M389, 'County Names to hide'!$D$2, "m"))</f>
        <v/>
      </c>
      <c r="V389" s="9" t="str">
        <f>IF(ISBLANK(M389), "", IF(ISBLANK(N390), "No", IF(AND(N390 &gt;= 'County Names to hide'!$C$2, N390 &lt;= 'County Names to hide'!$D$2), "Yes", "No")))</f>
        <v/>
      </c>
      <c r="W389" s="1"/>
      <c r="X389" s="9" t="str">
        <f>IF(Outcomes!C389="", "", DATEDIF(Outcomes!C389, 'County Names to hide'!$D$2, "m"))</f>
        <v/>
      </c>
      <c r="Y389" s="1"/>
      <c r="Z389" s="1"/>
      <c r="AA389" s="1"/>
      <c r="AB389" s="1"/>
      <c r="AC389" s="1"/>
      <c r="AD389" s="1"/>
      <c r="AE389" s="1"/>
      <c r="AF389" s="1"/>
      <c r="AG389" s="1"/>
      <c r="AH389" s="84"/>
      <c r="AI389" s="84"/>
      <c r="AJ389" s="1"/>
      <c r="AK389" s="1"/>
    </row>
    <row r="390" spans="1:37" x14ac:dyDescent="0.35">
      <c r="A390" s="1"/>
      <c r="B390" s="1"/>
      <c r="C390" s="1"/>
      <c r="D390" s="1"/>
      <c r="E390" s="1"/>
      <c r="F390" s="1"/>
      <c r="G390" s="1"/>
      <c r="H390" s="1"/>
      <c r="I390" s="1"/>
      <c r="J390" s="1"/>
      <c r="K390" s="1"/>
      <c r="L390" t="str">
        <f t="shared" si="6"/>
        <v>Yes</v>
      </c>
      <c r="M390" s="6"/>
      <c r="N390" s="6"/>
      <c r="O390" s="9" t="str">
        <f>IF(ISBLANK(M390), "", IF(ISBLANK(N390), "Yes", IF(N390 &lt; 'County Names to hide'!$C$2, "No", "Yes")))</f>
        <v/>
      </c>
      <c r="P390" s="6"/>
      <c r="Q390" s="6"/>
      <c r="R390" s="6"/>
      <c r="S390" s="6"/>
      <c r="T390" s="1"/>
      <c r="U390" s="48" t="str">
        <f>IF(Outcomes!M390="", "", DATEDIF(Outcomes!M390, 'County Names to hide'!$D$2, "m"))</f>
        <v/>
      </c>
      <c r="V390" s="9" t="str">
        <f>IF(ISBLANK(M390), "", IF(ISBLANK(N391), "No", IF(AND(N391 &gt;= 'County Names to hide'!$C$2, N391 &lt;= 'County Names to hide'!$D$2), "Yes", "No")))</f>
        <v/>
      </c>
      <c r="W390" s="1"/>
      <c r="X390" s="9" t="str">
        <f>IF(Outcomes!C390="", "", DATEDIF(Outcomes!C390, 'County Names to hide'!$D$2, "m"))</f>
        <v/>
      </c>
      <c r="Y390" s="1"/>
      <c r="Z390" s="1"/>
      <c r="AA390" s="1"/>
      <c r="AB390" s="1"/>
      <c r="AC390" s="1"/>
      <c r="AD390" s="1"/>
      <c r="AE390" s="1"/>
      <c r="AF390" s="1"/>
      <c r="AG390" s="1"/>
      <c r="AH390" s="84"/>
      <c r="AI390" s="84"/>
      <c r="AJ390" s="1"/>
      <c r="AK390" s="1"/>
    </row>
    <row r="391" spans="1:37" x14ac:dyDescent="0.35">
      <c r="A391" s="1"/>
      <c r="B391" s="1"/>
      <c r="C391" s="1"/>
      <c r="D391" s="1"/>
      <c r="E391" s="1"/>
      <c r="F391" s="1"/>
      <c r="G391" s="1"/>
      <c r="H391" s="1"/>
      <c r="I391" s="1"/>
      <c r="J391" s="1"/>
      <c r="K391" s="1"/>
      <c r="L391" t="str">
        <f t="shared" si="6"/>
        <v>Yes</v>
      </c>
      <c r="M391" s="6"/>
      <c r="N391" s="6"/>
      <c r="O391" s="9" t="str">
        <f>IF(ISBLANK(M391), "", IF(ISBLANK(N391), "Yes", IF(N391 &lt; 'County Names to hide'!$C$2, "No", "Yes")))</f>
        <v/>
      </c>
      <c r="P391" s="6"/>
      <c r="Q391" s="6"/>
      <c r="R391" s="6"/>
      <c r="S391" s="6"/>
      <c r="T391" s="1"/>
      <c r="U391" s="48" t="str">
        <f>IF(Outcomes!M391="", "", DATEDIF(Outcomes!M391, 'County Names to hide'!$D$2, "m"))</f>
        <v/>
      </c>
      <c r="V391" s="9" t="str">
        <f>IF(ISBLANK(M391), "", IF(ISBLANK(N392), "No", IF(AND(N392 &gt;= 'County Names to hide'!$C$2, N392 &lt;= 'County Names to hide'!$D$2), "Yes", "No")))</f>
        <v/>
      </c>
      <c r="W391" s="1"/>
      <c r="X391" s="9" t="str">
        <f>IF(Outcomes!C391="", "", DATEDIF(Outcomes!C391, 'County Names to hide'!$D$2, "m"))</f>
        <v/>
      </c>
      <c r="Y391" s="1"/>
      <c r="Z391" s="1"/>
      <c r="AA391" s="1"/>
      <c r="AB391" s="1"/>
      <c r="AC391" s="1"/>
      <c r="AD391" s="1"/>
      <c r="AE391" s="1"/>
      <c r="AF391" s="1"/>
      <c r="AG391" s="1"/>
      <c r="AH391" s="84"/>
      <c r="AI391" s="84"/>
      <c r="AJ391" s="1"/>
      <c r="AK391" s="1"/>
    </row>
    <row r="392" spans="1:37" x14ac:dyDescent="0.35">
      <c r="A392" s="1"/>
      <c r="B392" s="1"/>
      <c r="C392" s="1"/>
      <c r="D392" s="1"/>
      <c r="E392" s="1"/>
      <c r="F392" s="1"/>
      <c r="G392" s="1"/>
      <c r="H392" s="1"/>
      <c r="I392" s="1"/>
      <c r="J392" s="1"/>
      <c r="K392" s="1"/>
      <c r="L392" t="str">
        <f t="shared" si="6"/>
        <v>Yes</v>
      </c>
      <c r="M392" s="6"/>
      <c r="N392" s="6"/>
      <c r="O392" s="9" t="str">
        <f>IF(ISBLANK(M392), "", IF(ISBLANK(N392), "Yes", IF(N392 &lt; 'County Names to hide'!$C$2, "No", "Yes")))</f>
        <v/>
      </c>
      <c r="P392" s="6"/>
      <c r="Q392" s="6"/>
      <c r="R392" s="6"/>
      <c r="S392" s="6"/>
      <c r="T392" s="1"/>
      <c r="U392" s="48" t="str">
        <f>IF(Outcomes!M392="", "", DATEDIF(Outcomes!M392, 'County Names to hide'!$D$2, "m"))</f>
        <v/>
      </c>
      <c r="V392" s="9" t="str">
        <f>IF(ISBLANK(M392), "", IF(ISBLANK(N393), "No", IF(AND(N393 &gt;= 'County Names to hide'!$C$2, N393 &lt;= 'County Names to hide'!$D$2), "Yes", "No")))</f>
        <v/>
      </c>
      <c r="W392" s="1"/>
      <c r="X392" s="9" t="str">
        <f>IF(Outcomes!C392="", "", DATEDIF(Outcomes!C392, 'County Names to hide'!$D$2, "m"))</f>
        <v/>
      </c>
      <c r="Y392" s="1"/>
      <c r="Z392" s="1"/>
      <c r="AA392" s="1"/>
      <c r="AB392" s="1"/>
      <c r="AC392" s="1"/>
      <c r="AD392" s="1"/>
      <c r="AE392" s="1"/>
      <c r="AF392" s="1"/>
      <c r="AG392" s="1"/>
      <c r="AH392" s="84"/>
      <c r="AI392" s="84"/>
      <c r="AJ392" s="1"/>
      <c r="AK392" s="1"/>
    </row>
    <row r="393" spans="1:37" x14ac:dyDescent="0.35">
      <c r="A393" s="1"/>
      <c r="B393" s="1"/>
      <c r="C393" s="1"/>
      <c r="D393" s="1"/>
      <c r="E393" s="1"/>
      <c r="F393" s="1"/>
      <c r="G393" s="1"/>
      <c r="H393" s="1"/>
      <c r="I393" s="1"/>
      <c r="J393" s="1"/>
      <c r="K393" s="1"/>
      <c r="L393" t="str">
        <f t="shared" si="6"/>
        <v>Yes</v>
      </c>
      <c r="M393" s="6"/>
      <c r="N393" s="6"/>
      <c r="O393" s="9" t="str">
        <f>IF(ISBLANK(M393), "", IF(ISBLANK(N393), "Yes", IF(N393 &lt; 'County Names to hide'!$C$2, "No", "Yes")))</f>
        <v/>
      </c>
      <c r="P393" s="6"/>
      <c r="Q393" s="6"/>
      <c r="R393" s="6"/>
      <c r="S393" s="6"/>
      <c r="T393" s="1"/>
      <c r="U393" s="48" t="str">
        <f>IF(Outcomes!M393="", "", DATEDIF(Outcomes!M393, 'County Names to hide'!$D$2, "m"))</f>
        <v/>
      </c>
      <c r="V393" s="9" t="str">
        <f>IF(ISBLANK(M393), "", IF(ISBLANK(N394), "No", IF(AND(N394 &gt;= 'County Names to hide'!$C$2, N394 &lt;= 'County Names to hide'!$D$2), "Yes", "No")))</f>
        <v/>
      </c>
      <c r="W393" s="1"/>
      <c r="X393" s="9" t="str">
        <f>IF(Outcomes!C393="", "", DATEDIF(Outcomes!C393, 'County Names to hide'!$D$2, "m"))</f>
        <v/>
      </c>
      <c r="Y393" s="1"/>
      <c r="Z393" s="1"/>
      <c r="AA393" s="1"/>
      <c r="AB393" s="1"/>
      <c r="AC393" s="1"/>
      <c r="AD393" s="1"/>
      <c r="AE393" s="1"/>
      <c r="AF393" s="1"/>
      <c r="AG393" s="1"/>
      <c r="AH393" s="84"/>
      <c r="AI393" s="84"/>
      <c r="AJ393" s="1"/>
      <c r="AK393" s="1"/>
    </row>
    <row r="394" spans="1:37" x14ac:dyDescent="0.35">
      <c r="A394" s="1"/>
      <c r="B394" s="1"/>
      <c r="C394" s="1"/>
      <c r="D394" s="1"/>
      <c r="E394" s="1"/>
      <c r="F394" s="1"/>
      <c r="G394" s="1"/>
      <c r="H394" s="1"/>
      <c r="I394" s="1"/>
      <c r="J394" s="1"/>
      <c r="K394" s="1"/>
      <c r="L394" t="str">
        <f t="shared" si="6"/>
        <v>Yes</v>
      </c>
      <c r="M394" s="6"/>
      <c r="N394" s="6"/>
      <c r="O394" s="9" t="str">
        <f>IF(ISBLANK(M394), "", IF(ISBLANK(N394), "Yes", IF(N394 &lt; 'County Names to hide'!$C$2, "No", "Yes")))</f>
        <v/>
      </c>
      <c r="P394" s="6"/>
      <c r="Q394" s="6"/>
      <c r="R394" s="6"/>
      <c r="S394" s="6"/>
      <c r="T394" s="1"/>
      <c r="U394" s="48" t="str">
        <f>IF(Outcomes!M394="", "", DATEDIF(Outcomes!M394, 'County Names to hide'!$D$2, "m"))</f>
        <v/>
      </c>
      <c r="V394" s="9" t="str">
        <f>IF(ISBLANK(M394), "", IF(ISBLANK(N395), "No", IF(AND(N395 &gt;= 'County Names to hide'!$C$2, N395 &lt;= 'County Names to hide'!$D$2), "Yes", "No")))</f>
        <v/>
      </c>
      <c r="W394" s="1"/>
      <c r="X394" s="9" t="str">
        <f>IF(Outcomes!C394="", "", DATEDIF(Outcomes!C394, 'County Names to hide'!$D$2, "m"))</f>
        <v/>
      </c>
      <c r="Y394" s="1"/>
      <c r="Z394" s="1"/>
      <c r="AA394" s="1"/>
      <c r="AB394" s="1"/>
      <c r="AC394" s="1"/>
      <c r="AD394" s="1"/>
      <c r="AE394" s="1"/>
      <c r="AF394" s="1"/>
      <c r="AG394" s="1"/>
      <c r="AH394" s="84"/>
      <c r="AI394" s="84"/>
      <c r="AJ394" s="1"/>
      <c r="AK394" s="1"/>
    </row>
    <row r="395" spans="1:37" x14ac:dyDescent="0.35">
      <c r="A395" s="1"/>
      <c r="B395" s="1"/>
      <c r="C395" s="1"/>
      <c r="D395" s="1"/>
      <c r="E395" s="1"/>
      <c r="F395" s="1"/>
      <c r="G395" s="1"/>
      <c r="H395" s="1"/>
      <c r="I395" s="1"/>
      <c r="J395" s="1"/>
      <c r="K395" s="1"/>
      <c r="L395" t="str">
        <f t="shared" si="6"/>
        <v>Yes</v>
      </c>
      <c r="M395" s="6"/>
      <c r="N395" s="6"/>
      <c r="O395" s="9" t="str">
        <f>IF(ISBLANK(M395), "", IF(ISBLANK(N395), "Yes", IF(N395 &lt; 'County Names to hide'!$C$2, "No", "Yes")))</f>
        <v/>
      </c>
      <c r="P395" s="6"/>
      <c r="Q395" s="6"/>
      <c r="R395" s="6"/>
      <c r="S395" s="6"/>
      <c r="T395" s="1"/>
      <c r="U395" s="48" t="str">
        <f>IF(Outcomes!M395="", "", DATEDIF(Outcomes!M395, 'County Names to hide'!$D$2, "m"))</f>
        <v/>
      </c>
      <c r="V395" s="9" t="str">
        <f>IF(ISBLANK(M395), "", IF(ISBLANK(N396), "No", IF(AND(N396 &gt;= 'County Names to hide'!$C$2, N396 &lt;= 'County Names to hide'!$D$2), "Yes", "No")))</f>
        <v/>
      </c>
      <c r="W395" s="1"/>
      <c r="X395" s="9" t="str">
        <f>IF(Outcomes!C395="", "", DATEDIF(Outcomes!C395, 'County Names to hide'!$D$2, "m"))</f>
        <v/>
      </c>
      <c r="Y395" s="1"/>
      <c r="Z395" s="1"/>
      <c r="AA395" s="1"/>
      <c r="AB395" s="1"/>
      <c r="AC395" s="1"/>
      <c r="AD395" s="1"/>
      <c r="AE395" s="1"/>
      <c r="AF395" s="1"/>
      <c r="AG395" s="1"/>
      <c r="AH395" s="84"/>
      <c r="AI395" s="84"/>
      <c r="AJ395" s="1"/>
      <c r="AK395" s="1"/>
    </row>
    <row r="396" spans="1:37" x14ac:dyDescent="0.35">
      <c r="A396" s="1"/>
      <c r="B396" s="1"/>
      <c r="C396" s="1"/>
      <c r="D396" s="1"/>
      <c r="E396" s="1"/>
      <c r="F396" s="1"/>
      <c r="G396" s="1"/>
      <c r="H396" s="1"/>
      <c r="I396" s="1"/>
      <c r="J396" s="1"/>
      <c r="K396" s="1"/>
      <c r="L396" t="str">
        <f t="shared" si="6"/>
        <v>Yes</v>
      </c>
      <c r="M396" s="6"/>
      <c r="N396" s="6"/>
      <c r="O396" s="9" t="str">
        <f>IF(ISBLANK(M396), "", IF(ISBLANK(N396), "Yes", IF(N396 &lt; 'County Names to hide'!$C$2, "No", "Yes")))</f>
        <v/>
      </c>
      <c r="P396" s="6"/>
      <c r="Q396" s="6"/>
      <c r="R396" s="6"/>
      <c r="S396" s="6"/>
      <c r="T396" s="1"/>
      <c r="U396" s="48" t="str">
        <f>IF(Outcomes!M396="", "", DATEDIF(Outcomes!M396, 'County Names to hide'!$D$2, "m"))</f>
        <v/>
      </c>
      <c r="V396" s="9" t="str">
        <f>IF(ISBLANK(M396), "", IF(ISBLANK(N397), "No", IF(AND(N397 &gt;= 'County Names to hide'!$C$2, N397 &lt;= 'County Names to hide'!$D$2), "Yes", "No")))</f>
        <v/>
      </c>
      <c r="W396" s="1"/>
      <c r="X396" s="9" t="str">
        <f>IF(Outcomes!C396="", "", DATEDIF(Outcomes!C396, 'County Names to hide'!$D$2, "m"))</f>
        <v/>
      </c>
      <c r="Y396" s="1"/>
      <c r="Z396" s="1"/>
      <c r="AA396" s="1"/>
      <c r="AB396" s="1"/>
      <c r="AC396" s="1"/>
      <c r="AD396" s="1"/>
      <c r="AE396" s="1"/>
      <c r="AF396" s="1"/>
      <c r="AG396" s="1"/>
      <c r="AH396" s="84"/>
      <c r="AI396" s="84"/>
      <c r="AJ396" s="1"/>
      <c r="AK396" s="1"/>
    </row>
    <row r="397" spans="1:37" x14ac:dyDescent="0.35">
      <c r="A397" s="1"/>
      <c r="B397" s="1"/>
      <c r="C397" s="1"/>
      <c r="D397" s="1"/>
      <c r="E397" s="1"/>
      <c r="F397" s="1"/>
      <c r="G397" s="1"/>
      <c r="H397" s="1"/>
      <c r="I397" s="1"/>
      <c r="J397" s="1"/>
      <c r="K397" s="1"/>
      <c r="L397" t="str">
        <f t="shared" si="6"/>
        <v>Yes</v>
      </c>
      <c r="M397" s="6"/>
      <c r="N397" s="6"/>
      <c r="O397" s="9" t="str">
        <f>IF(ISBLANK(M397), "", IF(ISBLANK(N397), "Yes", IF(N397 &lt; 'County Names to hide'!$C$2, "No", "Yes")))</f>
        <v/>
      </c>
      <c r="P397" s="6"/>
      <c r="Q397" s="6"/>
      <c r="R397" s="6"/>
      <c r="S397" s="6"/>
      <c r="T397" s="1"/>
      <c r="U397" s="48" t="str">
        <f>IF(Outcomes!M397="", "", DATEDIF(Outcomes!M397, 'County Names to hide'!$D$2, "m"))</f>
        <v/>
      </c>
      <c r="V397" s="9" t="str">
        <f>IF(ISBLANK(M397), "", IF(ISBLANK(N398), "No", IF(AND(N398 &gt;= 'County Names to hide'!$C$2, N398 &lt;= 'County Names to hide'!$D$2), "Yes", "No")))</f>
        <v/>
      </c>
      <c r="W397" s="1"/>
      <c r="X397" s="9" t="str">
        <f>IF(Outcomes!C397="", "", DATEDIF(Outcomes!C397, 'County Names to hide'!$D$2, "m"))</f>
        <v/>
      </c>
      <c r="Y397" s="1"/>
      <c r="Z397" s="1"/>
      <c r="AA397" s="1"/>
      <c r="AB397" s="1"/>
      <c r="AC397" s="1"/>
      <c r="AD397" s="1"/>
      <c r="AE397" s="1"/>
      <c r="AF397" s="1"/>
      <c r="AG397" s="1"/>
      <c r="AH397" s="84"/>
      <c r="AI397" s="84"/>
      <c r="AJ397" s="1"/>
      <c r="AK397" s="1"/>
    </row>
    <row r="398" spans="1:37" x14ac:dyDescent="0.35">
      <c r="A398" s="1"/>
      <c r="B398" s="1"/>
      <c r="C398" s="1"/>
      <c r="D398" s="1"/>
      <c r="E398" s="1"/>
      <c r="F398" s="1"/>
      <c r="G398" s="1"/>
      <c r="H398" s="1"/>
      <c r="I398" s="1"/>
      <c r="J398" s="1"/>
      <c r="K398" s="1"/>
      <c r="L398" t="str">
        <f t="shared" si="6"/>
        <v>Yes</v>
      </c>
      <c r="M398" s="6"/>
      <c r="N398" s="6"/>
      <c r="O398" s="9" t="str">
        <f>IF(ISBLANK(M398), "", IF(ISBLANK(N398), "Yes", IF(N398 &lt; 'County Names to hide'!$C$2, "No", "Yes")))</f>
        <v/>
      </c>
      <c r="P398" s="6"/>
      <c r="Q398" s="6"/>
      <c r="R398" s="6"/>
      <c r="S398" s="6"/>
      <c r="T398" s="1"/>
      <c r="U398" s="48" t="str">
        <f>IF(Outcomes!M398="", "", DATEDIF(Outcomes!M398, 'County Names to hide'!$D$2, "m"))</f>
        <v/>
      </c>
      <c r="V398" s="9" t="str">
        <f>IF(ISBLANK(M398), "", IF(ISBLANK(N399), "No", IF(AND(N399 &gt;= 'County Names to hide'!$C$2, N399 &lt;= 'County Names to hide'!$D$2), "Yes", "No")))</f>
        <v/>
      </c>
      <c r="W398" s="1"/>
      <c r="X398" s="9" t="str">
        <f>IF(Outcomes!C398="", "", DATEDIF(Outcomes!C398, 'County Names to hide'!$D$2, "m"))</f>
        <v/>
      </c>
      <c r="Y398" s="1"/>
      <c r="Z398" s="1"/>
      <c r="AA398" s="1"/>
      <c r="AB398" s="1"/>
      <c r="AC398" s="1"/>
      <c r="AD398" s="1"/>
      <c r="AE398" s="1"/>
      <c r="AF398" s="1"/>
      <c r="AG398" s="1"/>
      <c r="AH398" s="84"/>
      <c r="AI398" s="84"/>
      <c r="AJ398" s="1"/>
      <c r="AK398" s="1"/>
    </row>
    <row r="399" spans="1:37" x14ac:dyDescent="0.35">
      <c r="A399" s="1"/>
      <c r="B399" s="1"/>
      <c r="C399" s="1"/>
      <c r="D399" s="1"/>
      <c r="E399" s="1"/>
      <c r="F399" s="1"/>
      <c r="G399" s="1"/>
      <c r="H399" s="1"/>
      <c r="I399" s="1"/>
      <c r="J399" s="1"/>
      <c r="K399" s="1"/>
      <c r="L399" t="str">
        <f t="shared" si="6"/>
        <v>Yes</v>
      </c>
      <c r="M399" s="6"/>
      <c r="N399" s="6"/>
      <c r="O399" s="9" t="str">
        <f>IF(ISBLANK(M399), "", IF(ISBLANK(N399), "Yes", IF(N399 &lt; 'County Names to hide'!$C$2, "No", "Yes")))</f>
        <v/>
      </c>
      <c r="P399" s="6"/>
      <c r="Q399" s="6"/>
      <c r="R399" s="6"/>
      <c r="S399" s="6"/>
      <c r="T399" s="1"/>
      <c r="U399" s="48" t="str">
        <f>IF(Outcomes!M399="", "", DATEDIF(Outcomes!M399, 'County Names to hide'!$D$2, "m"))</f>
        <v/>
      </c>
      <c r="V399" s="9" t="str">
        <f>IF(ISBLANK(M399), "", IF(ISBLANK(N400), "No", IF(AND(N400 &gt;= 'County Names to hide'!$C$2, N400 &lt;= 'County Names to hide'!$D$2), "Yes", "No")))</f>
        <v/>
      </c>
      <c r="W399" s="1"/>
      <c r="X399" s="9" t="str">
        <f>IF(Outcomes!C399="", "", DATEDIF(Outcomes!C399, 'County Names to hide'!$D$2, "m"))</f>
        <v/>
      </c>
      <c r="Y399" s="1"/>
      <c r="Z399" s="1"/>
      <c r="AA399" s="1"/>
      <c r="AB399" s="1"/>
      <c r="AC399" s="1"/>
      <c r="AD399" s="1"/>
      <c r="AE399" s="1"/>
      <c r="AF399" s="1"/>
      <c r="AG399" s="1"/>
      <c r="AH399" s="84"/>
      <c r="AI399" s="84"/>
      <c r="AJ399" s="1"/>
      <c r="AK399" s="1"/>
    </row>
    <row r="400" spans="1:37" x14ac:dyDescent="0.35">
      <c r="A400" s="1"/>
      <c r="B400" s="1"/>
      <c r="C400" s="1"/>
      <c r="D400" s="1"/>
      <c r="E400" s="1"/>
      <c r="F400" s="1"/>
      <c r="G400" s="1"/>
      <c r="H400" s="1"/>
      <c r="I400" s="1"/>
      <c r="J400" s="1"/>
      <c r="K400" s="1"/>
      <c r="L400" t="str">
        <f t="shared" si="6"/>
        <v>Yes</v>
      </c>
      <c r="M400" s="6"/>
      <c r="N400" s="6"/>
      <c r="O400" s="9" t="str">
        <f>IF(ISBLANK(M400), "", IF(ISBLANK(N400), "Yes", IF(N400 &lt; 'County Names to hide'!$C$2, "No", "Yes")))</f>
        <v/>
      </c>
      <c r="P400" s="6"/>
      <c r="Q400" s="6"/>
      <c r="R400" s="6"/>
      <c r="S400" s="6"/>
      <c r="T400" s="1"/>
      <c r="U400" s="48" t="str">
        <f>IF(Outcomes!M400="", "", DATEDIF(Outcomes!M400, 'County Names to hide'!$D$2, "m"))</f>
        <v/>
      </c>
      <c r="V400" s="9" t="str">
        <f>IF(ISBLANK(M400), "", IF(ISBLANK(N401), "No", IF(AND(N401 &gt;= 'County Names to hide'!$C$2, N401 &lt;= 'County Names to hide'!$D$2), "Yes", "No")))</f>
        <v/>
      </c>
      <c r="W400" s="1"/>
      <c r="X400" s="9" t="str">
        <f>IF(Outcomes!C400="", "", DATEDIF(Outcomes!C400, 'County Names to hide'!$D$2, "m"))</f>
        <v/>
      </c>
      <c r="Y400" s="1"/>
      <c r="Z400" s="1"/>
      <c r="AA400" s="1"/>
      <c r="AB400" s="1"/>
      <c r="AC400" s="1"/>
      <c r="AD400" s="1"/>
      <c r="AE400" s="1"/>
      <c r="AF400" s="1"/>
      <c r="AG400" s="1"/>
      <c r="AH400" s="84"/>
      <c r="AI400" s="84"/>
      <c r="AJ400" s="1"/>
      <c r="AK400" s="1"/>
    </row>
    <row r="401" spans="1:37" x14ac:dyDescent="0.35">
      <c r="A401" s="1"/>
      <c r="B401" s="1"/>
      <c r="C401" s="1"/>
      <c r="D401" s="1"/>
      <c r="E401" s="1"/>
      <c r="F401" s="1"/>
      <c r="G401" s="1"/>
      <c r="H401" s="1"/>
      <c r="I401" s="1"/>
      <c r="J401" s="1"/>
      <c r="K401" s="1"/>
      <c r="L401" t="str">
        <f t="shared" si="6"/>
        <v>Yes</v>
      </c>
      <c r="M401" s="6"/>
      <c r="N401" s="6"/>
      <c r="O401" s="9" t="str">
        <f>IF(ISBLANK(M401), "", IF(ISBLANK(N401), "Yes", IF(N401 &lt; 'County Names to hide'!$C$2, "No", "Yes")))</f>
        <v/>
      </c>
      <c r="P401" s="6"/>
      <c r="Q401" s="6"/>
      <c r="R401" s="6"/>
      <c r="S401" s="6"/>
      <c r="T401" s="1"/>
      <c r="U401" s="48" t="str">
        <f>IF(Outcomes!M401="", "", DATEDIF(Outcomes!M401, 'County Names to hide'!$D$2, "m"))</f>
        <v/>
      </c>
      <c r="V401" s="9" t="str">
        <f>IF(ISBLANK(M401), "", IF(ISBLANK(N402), "No", IF(AND(N402 &gt;= 'County Names to hide'!$C$2, N402 &lt;= 'County Names to hide'!$D$2), "Yes", "No")))</f>
        <v/>
      </c>
      <c r="W401" s="1"/>
      <c r="X401" s="9" t="str">
        <f>IF(Outcomes!C401="", "", DATEDIF(Outcomes!C401, 'County Names to hide'!$D$2, "m"))</f>
        <v/>
      </c>
      <c r="Y401" s="1"/>
      <c r="Z401" s="1"/>
      <c r="AA401" s="1"/>
      <c r="AB401" s="1"/>
      <c r="AC401" s="1"/>
      <c r="AD401" s="1"/>
      <c r="AE401" s="1"/>
      <c r="AF401" s="1"/>
      <c r="AG401" s="1"/>
      <c r="AH401" s="84"/>
      <c r="AI401" s="84"/>
      <c r="AJ401" s="1"/>
      <c r="AK401" s="1"/>
    </row>
    <row r="402" spans="1:37" x14ac:dyDescent="0.35">
      <c r="A402" s="1"/>
      <c r="B402" s="1"/>
      <c r="C402" s="1"/>
      <c r="D402" s="1"/>
      <c r="E402" s="1"/>
      <c r="F402" s="1"/>
      <c r="G402" s="1"/>
      <c r="H402" s="1"/>
      <c r="I402" s="1"/>
      <c r="J402" s="1"/>
      <c r="K402" s="1"/>
      <c r="L402" t="str">
        <f t="shared" si="6"/>
        <v>Yes</v>
      </c>
      <c r="M402" s="6"/>
      <c r="N402" s="6"/>
      <c r="O402" s="9" t="str">
        <f>IF(ISBLANK(M402), "", IF(ISBLANK(N402), "Yes", IF(N402 &lt; 'County Names to hide'!$C$2, "No", "Yes")))</f>
        <v/>
      </c>
      <c r="P402" s="6"/>
      <c r="Q402" s="6"/>
      <c r="R402" s="6"/>
      <c r="S402" s="6"/>
      <c r="T402" s="1"/>
      <c r="U402" s="48" t="str">
        <f>IF(Outcomes!M402="", "", DATEDIF(Outcomes!M402, 'County Names to hide'!$D$2, "m"))</f>
        <v/>
      </c>
      <c r="V402" s="9" t="str">
        <f>IF(ISBLANK(M402), "", IF(ISBLANK(N403), "No", IF(AND(N403 &gt;= 'County Names to hide'!$C$2, N403 &lt;= 'County Names to hide'!$D$2), "Yes", "No")))</f>
        <v/>
      </c>
      <c r="W402" s="1"/>
      <c r="X402" s="9" t="str">
        <f>IF(Outcomes!C402="", "", DATEDIF(Outcomes!C402, 'County Names to hide'!$D$2, "m"))</f>
        <v/>
      </c>
      <c r="Y402" s="1"/>
      <c r="Z402" s="1"/>
      <c r="AA402" s="1"/>
      <c r="AB402" s="1"/>
      <c r="AC402" s="1"/>
      <c r="AD402" s="1"/>
      <c r="AE402" s="1"/>
      <c r="AF402" s="1"/>
      <c r="AG402" s="1"/>
      <c r="AH402" s="84"/>
      <c r="AI402" s="84"/>
      <c r="AJ402" s="1"/>
      <c r="AK402" s="1"/>
    </row>
    <row r="403" spans="1:37" x14ac:dyDescent="0.35">
      <c r="A403" s="1"/>
      <c r="B403" s="1"/>
      <c r="C403" s="1"/>
      <c r="D403" s="1"/>
      <c r="E403" s="1"/>
      <c r="F403" s="1"/>
      <c r="G403" s="1"/>
      <c r="H403" s="1"/>
      <c r="I403" s="1"/>
      <c r="J403" s="1"/>
      <c r="K403" s="1"/>
      <c r="L403" t="str">
        <f t="shared" si="6"/>
        <v>Yes</v>
      </c>
      <c r="M403" s="6"/>
      <c r="N403" s="6"/>
      <c r="O403" s="9" t="str">
        <f>IF(ISBLANK(M403), "", IF(ISBLANK(N403), "Yes", IF(N403 &lt; 'County Names to hide'!$C$2, "No", "Yes")))</f>
        <v/>
      </c>
      <c r="P403" s="6"/>
      <c r="Q403" s="6"/>
      <c r="R403" s="6"/>
      <c r="S403" s="6"/>
      <c r="T403" s="1"/>
      <c r="U403" s="48" t="str">
        <f>IF(Outcomes!M403="", "", DATEDIF(Outcomes!M403, 'County Names to hide'!$D$2, "m"))</f>
        <v/>
      </c>
      <c r="V403" s="9" t="str">
        <f>IF(ISBLANK(M403), "", IF(ISBLANK(N404), "No", IF(AND(N404 &gt;= 'County Names to hide'!$C$2, N404 &lt;= 'County Names to hide'!$D$2), "Yes", "No")))</f>
        <v/>
      </c>
      <c r="W403" s="1"/>
      <c r="X403" s="9" t="str">
        <f>IF(Outcomes!C403="", "", DATEDIF(Outcomes!C403, 'County Names to hide'!$D$2, "m"))</f>
        <v/>
      </c>
      <c r="Y403" s="1"/>
      <c r="Z403" s="1"/>
      <c r="AA403" s="1"/>
      <c r="AB403" s="1"/>
      <c r="AC403" s="1"/>
      <c r="AD403" s="1"/>
      <c r="AE403" s="1"/>
      <c r="AF403" s="1"/>
      <c r="AG403" s="1"/>
      <c r="AH403" s="84"/>
      <c r="AI403" s="84"/>
      <c r="AJ403" s="1"/>
      <c r="AK403" s="1"/>
    </row>
    <row r="404" spans="1:37" x14ac:dyDescent="0.35">
      <c r="A404" s="1"/>
      <c r="B404" s="1"/>
      <c r="C404" s="1"/>
      <c r="D404" s="1"/>
      <c r="E404" s="1"/>
      <c r="F404" s="1"/>
      <c r="G404" s="1"/>
      <c r="H404" s="1"/>
      <c r="I404" s="1"/>
      <c r="J404" s="1"/>
      <c r="K404" s="1"/>
      <c r="L404" t="str">
        <f t="shared" si="6"/>
        <v>Yes</v>
      </c>
      <c r="M404" s="6"/>
      <c r="N404" s="6"/>
      <c r="O404" s="9" t="str">
        <f>IF(ISBLANK(M404), "", IF(ISBLANK(N404), "Yes", IF(N404 &lt; 'County Names to hide'!$C$2, "No", "Yes")))</f>
        <v/>
      </c>
      <c r="P404" s="6"/>
      <c r="Q404" s="6"/>
      <c r="R404" s="6"/>
      <c r="S404" s="6"/>
      <c r="T404" s="1"/>
      <c r="U404" s="48" t="str">
        <f>IF(Outcomes!M404="", "", DATEDIF(Outcomes!M404, 'County Names to hide'!$D$2, "m"))</f>
        <v/>
      </c>
      <c r="V404" s="9" t="str">
        <f>IF(ISBLANK(M404), "", IF(ISBLANK(N405), "No", IF(AND(N405 &gt;= 'County Names to hide'!$C$2, N405 &lt;= 'County Names to hide'!$D$2), "Yes", "No")))</f>
        <v/>
      </c>
      <c r="W404" s="1"/>
      <c r="X404" s="9" t="str">
        <f>IF(Outcomes!C404="", "", DATEDIF(Outcomes!C404, 'County Names to hide'!$D$2, "m"))</f>
        <v/>
      </c>
      <c r="Y404" s="1"/>
      <c r="Z404" s="1"/>
      <c r="AA404" s="1"/>
      <c r="AB404" s="1"/>
      <c r="AC404" s="1"/>
      <c r="AD404" s="1"/>
      <c r="AE404" s="1"/>
      <c r="AF404" s="1"/>
      <c r="AG404" s="1"/>
      <c r="AH404" s="84"/>
      <c r="AI404" s="84"/>
      <c r="AJ404" s="1"/>
      <c r="AK404" s="1"/>
    </row>
    <row r="405" spans="1:37" x14ac:dyDescent="0.35">
      <c r="A405" s="1"/>
      <c r="B405" s="1"/>
      <c r="C405" s="1"/>
      <c r="D405" s="1"/>
      <c r="E405" s="1"/>
      <c r="F405" s="1"/>
      <c r="G405" s="1"/>
      <c r="H405" s="1"/>
      <c r="I405" s="1"/>
      <c r="J405" s="1"/>
      <c r="K405" s="1"/>
      <c r="L405" t="str">
        <f t="shared" si="6"/>
        <v>Yes</v>
      </c>
      <c r="M405" s="6"/>
      <c r="N405" s="6"/>
      <c r="O405" s="9" t="str">
        <f>IF(ISBLANK(M405), "", IF(ISBLANK(N405), "Yes", IF(N405 &lt; 'County Names to hide'!$C$2, "No", "Yes")))</f>
        <v/>
      </c>
      <c r="P405" s="6"/>
      <c r="Q405" s="6"/>
      <c r="R405" s="6"/>
      <c r="S405" s="6"/>
      <c r="T405" s="1"/>
      <c r="U405" s="48" t="str">
        <f>IF(Outcomes!M405="", "", DATEDIF(Outcomes!M405, 'County Names to hide'!$D$2, "m"))</f>
        <v/>
      </c>
      <c r="V405" s="9" t="str">
        <f>IF(ISBLANK(M405), "", IF(ISBLANK(N406), "No", IF(AND(N406 &gt;= 'County Names to hide'!$C$2, N406 &lt;= 'County Names to hide'!$D$2), "Yes", "No")))</f>
        <v/>
      </c>
      <c r="W405" s="1"/>
      <c r="X405" s="9" t="str">
        <f>IF(Outcomes!C405="", "", DATEDIF(Outcomes!C405, 'County Names to hide'!$D$2, "m"))</f>
        <v/>
      </c>
      <c r="Y405" s="1"/>
      <c r="Z405" s="1"/>
      <c r="AA405" s="1"/>
      <c r="AB405" s="1"/>
      <c r="AC405" s="1"/>
      <c r="AD405" s="1"/>
      <c r="AE405" s="1"/>
      <c r="AF405" s="1"/>
      <c r="AG405" s="1"/>
      <c r="AH405" s="84"/>
      <c r="AI405" s="84"/>
      <c r="AJ405" s="1"/>
      <c r="AK405" s="1"/>
    </row>
    <row r="406" spans="1:37" x14ac:dyDescent="0.35">
      <c r="A406" s="1"/>
      <c r="B406" s="1"/>
      <c r="C406" s="1"/>
      <c r="D406" s="1"/>
      <c r="E406" s="1"/>
      <c r="F406" s="1"/>
      <c r="G406" s="1"/>
      <c r="H406" s="1"/>
      <c r="I406" s="1"/>
      <c r="J406" s="1"/>
      <c r="K406" s="1"/>
      <c r="L406" t="str">
        <f t="shared" si="6"/>
        <v>Yes</v>
      </c>
      <c r="M406" s="6"/>
      <c r="N406" s="6"/>
      <c r="O406" s="9" t="str">
        <f>IF(ISBLANK(M406), "", IF(ISBLANK(N406), "Yes", IF(N406 &lt; 'County Names to hide'!$C$2, "No", "Yes")))</f>
        <v/>
      </c>
      <c r="P406" s="6"/>
      <c r="Q406" s="6"/>
      <c r="R406" s="6"/>
      <c r="S406" s="6"/>
      <c r="T406" s="1"/>
      <c r="U406" s="48" t="str">
        <f>IF(Outcomes!M406="", "", DATEDIF(Outcomes!M406, 'County Names to hide'!$D$2, "m"))</f>
        <v/>
      </c>
      <c r="V406" s="9" t="str">
        <f>IF(ISBLANK(M406), "", IF(ISBLANK(N407), "No", IF(AND(N407 &gt;= 'County Names to hide'!$C$2, N407 &lt;= 'County Names to hide'!$D$2), "Yes", "No")))</f>
        <v/>
      </c>
      <c r="W406" s="1"/>
      <c r="X406" s="9" t="str">
        <f>IF(Outcomes!C406="", "", DATEDIF(Outcomes!C406, 'County Names to hide'!$D$2, "m"))</f>
        <v/>
      </c>
      <c r="Y406" s="1"/>
      <c r="Z406" s="1"/>
      <c r="AA406" s="1"/>
      <c r="AB406" s="1"/>
      <c r="AC406" s="1"/>
      <c r="AD406" s="1"/>
      <c r="AE406" s="1"/>
      <c r="AF406" s="1"/>
      <c r="AG406" s="1"/>
      <c r="AH406" s="84"/>
      <c r="AI406" s="84"/>
      <c r="AJ406" s="1"/>
      <c r="AK406" s="1"/>
    </row>
    <row r="407" spans="1:37" x14ac:dyDescent="0.35">
      <c r="A407" s="1"/>
      <c r="B407" s="1"/>
      <c r="C407" s="1"/>
      <c r="D407" s="1"/>
      <c r="E407" s="1"/>
      <c r="F407" s="1"/>
      <c r="G407" s="1"/>
      <c r="H407" s="1"/>
      <c r="I407" s="1"/>
      <c r="J407" s="1"/>
      <c r="K407" s="1"/>
      <c r="L407" t="str">
        <f t="shared" si="6"/>
        <v>Yes</v>
      </c>
      <c r="M407" s="6"/>
      <c r="N407" s="6"/>
      <c r="O407" s="9" t="str">
        <f>IF(ISBLANK(M407), "", IF(ISBLANK(N407), "Yes", IF(N407 &lt; 'County Names to hide'!$C$2, "No", "Yes")))</f>
        <v/>
      </c>
      <c r="P407" s="6"/>
      <c r="Q407" s="6"/>
      <c r="R407" s="6"/>
      <c r="S407" s="6"/>
      <c r="T407" s="1"/>
      <c r="U407" s="48" t="str">
        <f>IF(Outcomes!M407="", "", DATEDIF(Outcomes!M407, 'County Names to hide'!$D$2, "m"))</f>
        <v/>
      </c>
      <c r="V407" s="9" t="str">
        <f>IF(ISBLANK(M407), "", IF(ISBLANK(N408), "No", IF(AND(N408 &gt;= 'County Names to hide'!$C$2, N408 &lt;= 'County Names to hide'!$D$2), "Yes", "No")))</f>
        <v/>
      </c>
      <c r="W407" s="1"/>
      <c r="X407" s="9" t="str">
        <f>IF(Outcomes!C407="", "", DATEDIF(Outcomes!C407, 'County Names to hide'!$D$2, "m"))</f>
        <v/>
      </c>
      <c r="Y407" s="1"/>
      <c r="Z407" s="1"/>
      <c r="AA407" s="1"/>
      <c r="AB407" s="1"/>
      <c r="AC407" s="1"/>
      <c r="AD407" s="1"/>
      <c r="AE407" s="1"/>
      <c r="AF407" s="1"/>
      <c r="AG407" s="1"/>
      <c r="AH407" s="84"/>
      <c r="AI407" s="84"/>
      <c r="AJ407" s="1"/>
      <c r="AK407" s="1"/>
    </row>
    <row r="408" spans="1:37" x14ac:dyDescent="0.35">
      <c r="A408" s="1"/>
      <c r="B408" s="1"/>
      <c r="C408" s="1"/>
      <c r="D408" s="1"/>
      <c r="E408" s="1"/>
      <c r="F408" s="1"/>
      <c r="G408" s="1"/>
      <c r="H408" s="1"/>
      <c r="I408" s="1"/>
      <c r="J408" s="1"/>
      <c r="K408" s="1"/>
      <c r="L408" t="str">
        <f t="shared" si="6"/>
        <v>Yes</v>
      </c>
      <c r="M408" s="6"/>
      <c r="N408" s="6"/>
      <c r="O408" s="9" t="str">
        <f>IF(ISBLANK(M408), "", IF(ISBLANK(N408), "Yes", IF(N408 &lt; 'County Names to hide'!$C$2, "No", "Yes")))</f>
        <v/>
      </c>
      <c r="P408" s="6"/>
      <c r="Q408" s="6"/>
      <c r="R408" s="6"/>
      <c r="S408" s="6"/>
      <c r="T408" s="1"/>
      <c r="U408" s="48" t="str">
        <f>IF(Outcomes!M408="", "", DATEDIF(Outcomes!M408, 'County Names to hide'!$D$2, "m"))</f>
        <v/>
      </c>
      <c r="V408" s="9" t="str">
        <f>IF(ISBLANK(M408), "", IF(ISBLANK(N409), "No", IF(AND(N409 &gt;= 'County Names to hide'!$C$2, N409 &lt;= 'County Names to hide'!$D$2), "Yes", "No")))</f>
        <v/>
      </c>
      <c r="W408" s="1"/>
      <c r="X408" s="9" t="str">
        <f>IF(Outcomes!C408="", "", DATEDIF(Outcomes!C408, 'County Names to hide'!$D$2, "m"))</f>
        <v/>
      </c>
      <c r="Y408" s="1"/>
      <c r="Z408" s="1"/>
      <c r="AA408" s="1"/>
      <c r="AB408" s="1"/>
      <c r="AC408" s="1"/>
      <c r="AD408" s="1"/>
      <c r="AE408" s="1"/>
      <c r="AF408" s="1"/>
      <c r="AG408" s="1"/>
      <c r="AH408" s="84"/>
      <c r="AI408" s="84"/>
      <c r="AJ408" s="1"/>
      <c r="AK408" s="1"/>
    </row>
    <row r="409" spans="1:37" x14ac:dyDescent="0.35">
      <c r="A409" s="1"/>
      <c r="B409" s="1"/>
      <c r="C409" s="1"/>
      <c r="D409" s="1"/>
      <c r="E409" s="1"/>
      <c r="F409" s="1"/>
      <c r="G409" s="1"/>
      <c r="H409" s="1"/>
      <c r="I409" s="1"/>
      <c r="J409" s="1"/>
      <c r="K409" s="1"/>
      <c r="L409" t="str">
        <f t="shared" si="6"/>
        <v>Yes</v>
      </c>
      <c r="M409" s="6"/>
      <c r="N409" s="6"/>
      <c r="O409" s="9" t="str">
        <f>IF(ISBLANK(M409), "", IF(ISBLANK(N409), "Yes", IF(N409 &lt; 'County Names to hide'!$C$2, "No", "Yes")))</f>
        <v/>
      </c>
      <c r="P409" s="6"/>
      <c r="Q409" s="6"/>
      <c r="R409" s="6"/>
      <c r="S409" s="6"/>
      <c r="T409" s="1"/>
      <c r="U409" s="48" t="str">
        <f>IF(Outcomes!M409="", "", DATEDIF(Outcomes!M409, 'County Names to hide'!$D$2, "m"))</f>
        <v/>
      </c>
      <c r="V409" s="9" t="str">
        <f>IF(ISBLANK(M409), "", IF(ISBLANK(N410), "No", IF(AND(N410 &gt;= 'County Names to hide'!$C$2, N410 &lt;= 'County Names to hide'!$D$2), "Yes", "No")))</f>
        <v/>
      </c>
      <c r="W409" s="1"/>
      <c r="X409" s="9" t="str">
        <f>IF(Outcomes!C409="", "", DATEDIF(Outcomes!C409, 'County Names to hide'!$D$2, "m"))</f>
        <v/>
      </c>
      <c r="Y409" s="1"/>
      <c r="Z409" s="1"/>
      <c r="AA409" s="1"/>
      <c r="AB409" s="1"/>
      <c r="AC409" s="1"/>
      <c r="AD409" s="1"/>
      <c r="AE409" s="1"/>
      <c r="AF409" s="1"/>
      <c r="AG409" s="1"/>
      <c r="AH409" s="84"/>
      <c r="AI409" s="84"/>
      <c r="AJ409" s="1"/>
      <c r="AK409" s="1"/>
    </row>
    <row r="410" spans="1:37" x14ac:dyDescent="0.35">
      <c r="A410" s="1"/>
      <c r="B410" s="1"/>
      <c r="C410" s="1"/>
      <c r="D410" s="1"/>
      <c r="E410" s="1"/>
      <c r="F410" s="1"/>
      <c r="G410" s="1"/>
      <c r="H410" s="1"/>
      <c r="I410" s="1"/>
      <c r="J410" s="1"/>
      <c r="K410" s="1"/>
      <c r="L410" t="str">
        <f t="shared" si="6"/>
        <v>Yes</v>
      </c>
      <c r="M410" s="6"/>
      <c r="N410" s="6"/>
      <c r="O410" s="9" t="str">
        <f>IF(ISBLANK(M410), "", IF(ISBLANK(N410), "Yes", IF(N410 &lt; 'County Names to hide'!$C$2, "No", "Yes")))</f>
        <v/>
      </c>
      <c r="P410" s="6"/>
      <c r="Q410" s="6"/>
      <c r="R410" s="6"/>
      <c r="S410" s="6"/>
      <c r="T410" s="1"/>
      <c r="U410" s="48" t="str">
        <f>IF(Outcomes!M410="", "", DATEDIF(Outcomes!M410, 'County Names to hide'!$D$2, "m"))</f>
        <v/>
      </c>
      <c r="V410" s="9" t="str">
        <f>IF(ISBLANK(M410), "", IF(ISBLANK(N411), "No", IF(AND(N411 &gt;= 'County Names to hide'!$C$2, N411 &lt;= 'County Names to hide'!$D$2), "Yes", "No")))</f>
        <v/>
      </c>
      <c r="W410" s="1"/>
      <c r="X410" s="9" t="str">
        <f>IF(Outcomes!C410="", "", DATEDIF(Outcomes!C410, 'County Names to hide'!$D$2, "m"))</f>
        <v/>
      </c>
      <c r="Y410" s="1"/>
      <c r="Z410" s="1"/>
      <c r="AA410" s="1"/>
      <c r="AB410" s="1"/>
      <c r="AC410" s="1"/>
      <c r="AD410" s="1"/>
      <c r="AE410" s="1"/>
      <c r="AF410" s="1"/>
      <c r="AG410" s="1"/>
      <c r="AH410" s="84"/>
      <c r="AI410" s="84"/>
      <c r="AJ410" s="1"/>
      <c r="AK410" s="1"/>
    </row>
    <row r="411" spans="1:37" x14ac:dyDescent="0.35">
      <c r="A411" s="1"/>
      <c r="B411" s="1"/>
      <c r="C411" s="1"/>
      <c r="D411" s="1"/>
      <c r="E411" s="1"/>
      <c r="F411" s="1"/>
      <c r="G411" s="1"/>
      <c r="H411" s="1"/>
      <c r="I411" s="1"/>
      <c r="J411" s="1"/>
      <c r="K411" s="1"/>
      <c r="L411" t="str">
        <f t="shared" si="6"/>
        <v>Yes</v>
      </c>
      <c r="M411" s="6"/>
      <c r="N411" s="6"/>
      <c r="O411" s="9" t="str">
        <f>IF(ISBLANK(M411), "", IF(ISBLANK(N411), "Yes", IF(N411 &lt; 'County Names to hide'!$C$2, "No", "Yes")))</f>
        <v/>
      </c>
      <c r="P411" s="6"/>
      <c r="Q411" s="6"/>
      <c r="R411" s="6"/>
      <c r="S411" s="6"/>
      <c r="T411" s="1"/>
      <c r="U411" s="48" t="str">
        <f>IF(Outcomes!M411="", "", DATEDIF(Outcomes!M411, 'County Names to hide'!$D$2, "m"))</f>
        <v/>
      </c>
      <c r="V411" s="9" t="str">
        <f>IF(ISBLANK(M411), "", IF(ISBLANK(N412), "No", IF(AND(N412 &gt;= 'County Names to hide'!$C$2, N412 &lt;= 'County Names to hide'!$D$2), "Yes", "No")))</f>
        <v/>
      </c>
      <c r="W411" s="1"/>
      <c r="X411" s="9" t="str">
        <f>IF(Outcomes!C411="", "", DATEDIF(Outcomes!C411, 'County Names to hide'!$D$2, "m"))</f>
        <v/>
      </c>
      <c r="Y411" s="1"/>
      <c r="Z411" s="1"/>
      <c r="AA411" s="1"/>
      <c r="AB411" s="1"/>
      <c r="AC411" s="1"/>
      <c r="AD411" s="1"/>
      <c r="AE411" s="1"/>
      <c r="AF411" s="1"/>
      <c r="AG411" s="1"/>
      <c r="AH411" s="84"/>
      <c r="AI411" s="84"/>
      <c r="AJ411" s="1"/>
      <c r="AK411" s="1"/>
    </row>
    <row r="412" spans="1:37" x14ac:dyDescent="0.35">
      <c r="A412" s="1"/>
      <c r="B412" s="1"/>
      <c r="C412" s="1"/>
      <c r="D412" s="1"/>
      <c r="E412" s="1"/>
      <c r="F412" s="1"/>
      <c r="G412" s="1"/>
      <c r="H412" s="1"/>
      <c r="I412" s="1"/>
      <c r="J412" s="1"/>
      <c r="K412" s="1"/>
      <c r="L412" t="str">
        <f t="shared" si="6"/>
        <v>Yes</v>
      </c>
      <c r="M412" s="6"/>
      <c r="N412" s="6"/>
      <c r="O412" s="9" t="str">
        <f>IF(ISBLANK(M412), "", IF(ISBLANK(N412), "Yes", IF(N412 &lt; 'County Names to hide'!$C$2, "No", "Yes")))</f>
        <v/>
      </c>
      <c r="P412" s="6"/>
      <c r="Q412" s="6"/>
      <c r="R412" s="6"/>
      <c r="S412" s="6"/>
      <c r="T412" s="1"/>
      <c r="U412" s="48" t="str">
        <f>IF(Outcomes!M412="", "", DATEDIF(Outcomes!M412, 'County Names to hide'!$D$2, "m"))</f>
        <v/>
      </c>
      <c r="V412" s="9" t="str">
        <f>IF(ISBLANK(M412), "", IF(ISBLANK(N413), "No", IF(AND(N413 &gt;= 'County Names to hide'!$C$2, N413 &lt;= 'County Names to hide'!$D$2), "Yes", "No")))</f>
        <v/>
      </c>
      <c r="W412" s="1"/>
      <c r="X412" s="9" t="str">
        <f>IF(Outcomes!C412="", "", DATEDIF(Outcomes!C412, 'County Names to hide'!$D$2, "m"))</f>
        <v/>
      </c>
      <c r="Y412" s="1"/>
      <c r="Z412" s="1"/>
      <c r="AA412" s="1"/>
      <c r="AB412" s="1"/>
      <c r="AC412" s="1"/>
      <c r="AD412" s="1"/>
      <c r="AE412" s="1"/>
      <c r="AF412" s="1"/>
      <c r="AG412" s="1"/>
      <c r="AH412" s="84"/>
      <c r="AI412" s="84"/>
      <c r="AJ412" s="1"/>
      <c r="AK412" s="1"/>
    </row>
    <row r="413" spans="1:37" x14ac:dyDescent="0.35">
      <c r="A413" s="1"/>
      <c r="B413" s="1"/>
      <c r="C413" s="1"/>
      <c r="D413" s="1"/>
      <c r="E413" s="1"/>
      <c r="F413" s="1"/>
      <c r="G413" s="1"/>
      <c r="H413" s="1"/>
      <c r="I413" s="1"/>
      <c r="J413" s="1"/>
      <c r="K413" s="1"/>
      <c r="L413" t="str">
        <f t="shared" si="6"/>
        <v>Yes</v>
      </c>
      <c r="M413" s="6"/>
      <c r="N413" s="6"/>
      <c r="O413" s="9" t="str">
        <f>IF(ISBLANK(M413), "", IF(ISBLANK(N413), "Yes", IF(N413 &lt; 'County Names to hide'!$C$2, "No", "Yes")))</f>
        <v/>
      </c>
      <c r="P413" s="6"/>
      <c r="Q413" s="6"/>
      <c r="R413" s="6"/>
      <c r="S413" s="6"/>
      <c r="T413" s="1"/>
      <c r="U413" s="48" t="str">
        <f>IF(Outcomes!M413="", "", DATEDIF(Outcomes!M413, 'County Names to hide'!$D$2, "m"))</f>
        <v/>
      </c>
      <c r="V413" s="9" t="str">
        <f>IF(ISBLANK(M413), "", IF(ISBLANK(N414), "No", IF(AND(N414 &gt;= 'County Names to hide'!$C$2, N414 &lt;= 'County Names to hide'!$D$2), "Yes", "No")))</f>
        <v/>
      </c>
      <c r="W413" s="1"/>
      <c r="X413" s="9" t="str">
        <f>IF(Outcomes!C413="", "", DATEDIF(Outcomes!C413, 'County Names to hide'!$D$2, "m"))</f>
        <v/>
      </c>
      <c r="Y413" s="1"/>
      <c r="Z413" s="1"/>
      <c r="AA413" s="1"/>
      <c r="AB413" s="1"/>
      <c r="AC413" s="1"/>
      <c r="AD413" s="1"/>
      <c r="AE413" s="1"/>
      <c r="AF413" s="1"/>
      <c r="AG413" s="1"/>
      <c r="AH413" s="84"/>
      <c r="AI413" s="84"/>
      <c r="AJ413" s="1"/>
      <c r="AK413" s="1"/>
    </row>
    <row r="414" spans="1:37" x14ac:dyDescent="0.35">
      <c r="A414" s="1"/>
      <c r="B414" s="1"/>
      <c r="C414" s="1"/>
      <c r="D414" s="1"/>
      <c r="E414" s="1"/>
      <c r="F414" s="1"/>
      <c r="G414" s="1"/>
      <c r="H414" s="1"/>
      <c r="I414" s="1"/>
      <c r="J414" s="1"/>
      <c r="K414" s="1"/>
      <c r="L414" t="str">
        <f t="shared" si="6"/>
        <v>Yes</v>
      </c>
      <c r="M414" s="6"/>
      <c r="N414" s="6"/>
      <c r="O414" s="9" t="str">
        <f>IF(ISBLANK(M414), "", IF(ISBLANK(N414), "Yes", IF(N414 &lt; 'County Names to hide'!$C$2, "No", "Yes")))</f>
        <v/>
      </c>
      <c r="P414" s="6"/>
      <c r="Q414" s="6"/>
      <c r="R414" s="6"/>
      <c r="S414" s="6"/>
      <c r="T414" s="1"/>
      <c r="U414" s="48" t="str">
        <f>IF(Outcomes!M414="", "", DATEDIF(Outcomes!M414, 'County Names to hide'!$D$2, "m"))</f>
        <v/>
      </c>
      <c r="V414" s="9" t="str">
        <f>IF(ISBLANK(M414), "", IF(ISBLANK(N415), "No", IF(AND(N415 &gt;= 'County Names to hide'!$C$2, N415 &lt;= 'County Names to hide'!$D$2), "Yes", "No")))</f>
        <v/>
      </c>
      <c r="W414" s="1"/>
      <c r="X414" s="9" t="str">
        <f>IF(Outcomes!C414="", "", DATEDIF(Outcomes!C414, 'County Names to hide'!$D$2, "m"))</f>
        <v/>
      </c>
      <c r="Y414" s="1"/>
      <c r="Z414" s="1"/>
      <c r="AA414" s="1"/>
      <c r="AB414" s="1"/>
      <c r="AC414" s="1"/>
      <c r="AD414" s="1"/>
      <c r="AE414" s="1"/>
      <c r="AF414" s="1"/>
      <c r="AG414" s="1"/>
      <c r="AH414" s="84"/>
      <c r="AI414" s="84"/>
      <c r="AJ414" s="1"/>
      <c r="AK414" s="1"/>
    </row>
    <row r="415" spans="1:37" x14ac:dyDescent="0.35">
      <c r="A415" s="1"/>
      <c r="B415" s="1"/>
      <c r="C415" s="1"/>
      <c r="D415" s="1"/>
      <c r="E415" s="1"/>
      <c r="F415" s="1"/>
      <c r="G415" s="1"/>
      <c r="H415" s="1"/>
      <c r="I415" s="1"/>
      <c r="J415" s="1"/>
      <c r="K415" s="1"/>
      <c r="L415" t="str">
        <f t="shared" si="6"/>
        <v>Yes</v>
      </c>
      <c r="M415" s="6"/>
      <c r="N415" s="6"/>
      <c r="O415" s="9" t="str">
        <f>IF(ISBLANK(M415), "", IF(ISBLANK(N415), "Yes", IF(N415 &lt; 'County Names to hide'!$C$2, "No", "Yes")))</f>
        <v/>
      </c>
      <c r="P415" s="6"/>
      <c r="Q415" s="6"/>
      <c r="R415" s="6"/>
      <c r="S415" s="6"/>
      <c r="T415" s="1"/>
      <c r="U415" s="48" t="str">
        <f>IF(Outcomes!M415="", "", DATEDIF(Outcomes!M415, 'County Names to hide'!$D$2, "m"))</f>
        <v/>
      </c>
      <c r="V415" s="9" t="str">
        <f>IF(ISBLANK(M415), "", IF(ISBLANK(N416), "No", IF(AND(N416 &gt;= 'County Names to hide'!$C$2, N416 &lt;= 'County Names to hide'!$D$2), "Yes", "No")))</f>
        <v/>
      </c>
      <c r="W415" s="1"/>
      <c r="X415" s="9" t="str">
        <f>IF(Outcomes!C415="", "", DATEDIF(Outcomes!C415, 'County Names to hide'!$D$2, "m"))</f>
        <v/>
      </c>
      <c r="Y415" s="1"/>
      <c r="Z415" s="1"/>
      <c r="AA415" s="1"/>
      <c r="AB415" s="1"/>
      <c r="AC415" s="1"/>
      <c r="AD415" s="1"/>
      <c r="AE415" s="1"/>
      <c r="AF415" s="1"/>
      <c r="AG415" s="1"/>
      <c r="AH415" s="84"/>
      <c r="AI415" s="84"/>
      <c r="AJ415" s="1"/>
      <c r="AK415" s="1"/>
    </row>
    <row r="416" spans="1:37" x14ac:dyDescent="0.35">
      <c r="A416" s="1"/>
      <c r="B416" s="1"/>
      <c r="C416" s="1"/>
      <c r="D416" s="1"/>
      <c r="E416" s="1"/>
      <c r="F416" s="1"/>
      <c r="G416" s="1"/>
      <c r="H416" s="1"/>
      <c r="I416" s="1"/>
      <c r="J416" s="1"/>
      <c r="K416" s="1"/>
      <c r="L416" t="str">
        <f t="shared" si="6"/>
        <v>Yes</v>
      </c>
      <c r="M416" s="6"/>
      <c r="N416" s="6"/>
      <c r="O416" s="9" t="str">
        <f>IF(ISBLANK(M416), "", IF(ISBLANK(N416), "Yes", IF(N416 &lt; 'County Names to hide'!$C$2, "No", "Yes")))</f>
        <v/>
      </c>
      <c r="P416" s="6"/>
      <c r="Q416" s="6"/>
      <c r="R416" s="6"/>
      <c r="S416" s="6"/>
      <c r="T416" s="1"/>
      <c r="U416" s="48" t="str">
        <f>IF(Outcomes!M416="", "", DATEDIF(Outcomes!M416, 'County Names to hide'!$D$2, "m"))</f>
        <v/>
      </c>
      <c r="V416" s="9" t="str">
        <f>IF(ISBLANK(M416), "", IF(ISBLANK(N417), "No", IF(AND(N417 &gt;= 'County Names to hide'!$C$2, N417 &lt;= 'County Names to hide'!$D$2), "Yes", "No")))</f>
        <v/>
      </c>
      <c r="W416" s="1"/>
      <c r="X416" s="9" t="str">
        <f>IF(Outcomes!C416="", "", DATEDIF(Outcomes!C416, 'County Names to hide'!$D$2, "m"))</f>
        <v/>
      </c>
      <c r="Y416" s="1"/>
      <c r="Z416" s="1"/>
      <c r="AA416" s="1"/>
      <c r="AB416" s="1"/>
      <c r="AC416" s="1"/>
      <c r="AD416" s="1"/>
      <c r="AE416" s="1"/>
      <c r="AF416" s="1"/>
      <c r="AG416" s="1"/>
      <c r="AH416" s="84"/>
      <c r="AI416" s="84"/>
      <c r="AJ416" s="1"/>
      <c r="AK416" s="1"/>
    </row>
    <row r="417" spans="1:37" x14ac:dyDescent="0.35">
      <c r="A417" s="1"/>
      <c r="B417" s="1"/>
      <c r="C417" s="1"/>
      <c r="D417" s="1"/>
      <c r="E417" s="1"/>
      <c r="F417" s="1"/>
      <c r="G417" s="1"/>
      <c r="H417" s="1"/>
      <c r="I417" s="1"/>
      <c r="J417" s="1"/>
      <c r="K417" s="1"/>
      <c r="L417" t="str">
        <f t="shared" si="6"/>
        <v>Yes</v>
      </c>
      <c r="M417" s="6"/>
      <c r="N417" s="6"/>
      <c r="O417" s="9" t="str">
        <f>IF(ISBLANK(M417), "", IF(ISBLANK(N417), "Yes", IF(N417 &lt; 'County Names to hide'!$C$2, "No", "Yes")))</f>
        <v/>
      </c>
      <c r="P417" s="6"/>
      <c r="Q417" s="6"/>
      <c r="R417" s="6"/>
      <c r="S417" s="6"/>
      <c r="T417" s="1"/>
      <c r="U417" s="48" t="str">
        <f>IF(Outcomes!M417="", "", DATEDIF(Outcomes!M417, 'County Names to hide'!$D$2, "m"))</f>
        <v/>
      </c>
      <c r="V417" s="9" t="str">
        <f>IF(ISBLANK(M417), "", IF(ISBLANK(N418), "No", IF(AND(N418 &gt;= 'County Names to hide'!$C$2, N418 &lt;= 'County Names to hide'!$D$2), "Yes", "No")))</f>
        <v/>
      </c>
      <c r="W417" s="1"/>
      <c r="X417" s="9" t="str">
        <f>IF(Outcomes!C417="", "", DATEDIF(Outcomes!C417, 'County Names to hide'!$D$2, "m"))</f>
        <v/>
      </c>
      <c r="Y417" s="1"/>
      <c r="Z417" s="1"/>
      <c r="AA417" s="1"/>
      <c r="AB417" s="1"/>
      <c r="AC417" s="1"/>
      <c r="AD417" s="1"/>
      <c r="AE417" s="1"/>
      <c r="AF417" s="1"/>
      <c r="AG417" s="1"/>
      <c r="AH417" s="84"/>
      <c r="AI417" s="84"/>
      <c r="AJ417" s="1"/>
      <c r="AK417" s="1"/>
    </row>
    <row r="418" spans="1:37" x14ac:dyDescent="0.35">
      <c r="A418" s="1"/>
      <c r="B418" s="1"/>
      <c r="C418" s="1"/>
      <c r="D418" s="1"/>
      <c r="E418" s="1"/>
      <c r="F418" s="1"/>
      <c r="G418" s="1"/>
      <c r="H418" s="1"/>
      <c r="I418" s="1"/>
      <c r="J418" s="1"/>
      <c r="K418" s="1"/>
      <c r="L418" t="str">
        <f t="shared" si="6"/>
        <v>Yes</v>
      </c>
      <c r="M418" s="6"/>
      <c r="N418" s="6"/>
      <c r="O418" s="9" t="str">
        <f>IF(ISBLANK(M418), "", IF(ISBLANK(N418), "Yes", IF(N418 &lt; 'County Names to hide'!$C$2, "No", "Yes")))</f>
        <v/>
      </c>
      <c r="P418" s="6"/>
      <c r="Q418" s="6"/>
      <c r="R418" s="6"/>
      <c r="S418" s="6"/>
      <c r="T418" s="1"/>
      <c r="U418" s="48" t="str">
        <f>IF(Outcomes!M418="", "", DATEDIF(Outcomes!M418, 'County Names to hide'!$D$2, "m"))</f>
        <v/>
      </c>
      <c r="V418" s="9" t="str">
        <f>IF(ISBLANK(M418), "", IF(ISBLANK(N419), "No", IF(AND(N419 &gt;= 'County Names to hide'!$C$2, N419 &lt;= 'County Names to hide'!$D$2), "Yes", "No")))</f>
        <v/>
      </c>
      <c r="W418" s="1"/>
      <c r="X418" s="9" t="str">
        <f>IF(Outcomes!C418="", "", DATEDIF(Outcomes!C418, 'County Names to hide'!$D$2, "m"))</f>
        <v/>
      </c>
      <c r="Y418" s="1"/>
      <c r="Z418" s="1"/>
      <c r="AA418" s="1"/>
      <c r="AB418" s="1"/>
      <c r="AC418" s="1"/>
      <c r="AD418" s="1"/>
      <c r="AE418" s="1"/>
      <c r="AF418" s="1"/>
      <c r="AG418" s="1"/>
      <c r="AH418" s="84"/>
      <c r="AI418" s="84"/>
      <c r="AJ418" s="1"/>
      <c r="AK418" s="1"/>
    </row>
    <row r="419" spans="1:37" x14ac:dyDescent="0.35">
      <c r="A419" s="1"/>
      <c r="B419" s="1"/>
      <c r="C419" s="1"/>
      <c r="D419" s="1"/>
      <c r="E419" s="1"/>
      <c r="F419" s="1"/>
      <c r="G419" s="1"/>
      <c r="H419" s="1"/>
      <c r="I419" s="1"/>
      <c r="J419" s="1"/>
      <c r="K419" s="1"/>
      <c r="L419" t="str">
        <f t="shared" si="6"/>
        <v>Yes</v>
      </c>
      <c r="M419" s="6"/>
      <c r="N419" s="6"/>
      <c r="O419" s="9" t="str">
        <f>IF(ISBLANK(M419), "", IF(ISBLANK(N419), "Yes", IF(N419 &lt; 'County Names to hide'!$C$2, "No", "Yes")))</f>
        <v/>
      </c>
      <c r="P419" s="6"/>
      <c r="Q419" s="6"/>
      <c r="R419" s="6"/>
      <c r="S419" s="6"/>
      <c r="T419" s="1"/>
      <c r="U419" s="48" t="str">
        <f>IF(Outcomes!M419="", "", DATEDIF(Outcomes!M419, 'County Names to hide'!$D$2, "m"))</f>
        <v/>
      </c>
      <c r="V419" s="9" t="str">
        <f>IF(ISBLANK(M419), "", IF(ISBLANK(N420), "No", IF(AND(N420 &gt;= 'County Names to hide'!$C$2, N420 &lt;= 'County Names to hide'!$D$2), "Yes", "No")))</f>
        <v/>
      </c>
      <c r="W419" s="1"/>
      <c r="X419" s="9" t="str">
        <f>IF(Outcomes!C419="", "", DATEDIF(Outcomes!C419, 'County Names to hide'!$D$2, "m"))</f>
        <v/>
      </c>
      <c r="Y419" s="1"/>
      <c r="Z419" s="1"/>
      <c r="AA419" s="1"/>
      <c r="AB419" s="1"/>
      <c r="AC419" s="1"/>
      <c r="AD419" s="1"/>
      <c r="AE419" s="1"/>
      <c r="AF419" s="1"/>
      <c r="AG419" s="1"/>
      <c r="AH419" s="84"/>
      <c r="AI419" s="84"/>
      <c r="AJ419" s="1"/>
      <c r="AK419" s="1"/>
    </row>
    <row r="420" spans="1:37" x14ac:dyDescent="0.35">
      <c r="A420" s="1"/>
      <c r="B420" s="1"/>
      <c r="C420" s="1"/>
      <c r="D420" s="1"/>
      <c r="E420" s="1"/>
      <c r="F420" s="1"/>
      <c r="G420" s="1"/>
      <c r="H420" s="1"/>
      <c r="I420" s="1"/>
      <c r="J420" s="1"/>
      <c r="K420" s="1"/>
      <c r="L420" t="str">
        <f t="shared" si="6"/>
        <v>Yes</v>
      </c>
      <c r="M420" s="6"/>
      <c r="N420" s="6"/>
      <c r="O420" s="9" t="str">
        <f>IF(ISBLANK(M420), "", IF(ISBLANK(N420), "Yes", IF(N420 &lt; 'County Names to hide'!$C$2, "No", "Yes")))</f>
        <v/>
      </c>
      <c r="P420" s="6"/>
      <c r="Q420" s="6"/>
      <c r="R420" s="6"/>
      <c r="S420" s="6"/>
      <c r="T420" s="1"/>
      <c r="U420" s="48" t="str">
        <f>IF(Outcomes!M420="", "", DATEDIF(Outcomes!M420, 'County Names to hide'!$D$2, "m"))</f>
        <v/>
      </c>
      <c r="V420" s="9" t="str">
        <f>IF(ISBLANK(M420), "", IF(ISBLANK(N421), "No", IF(AND(N421 &gt;= 'County Names to hide'!$C$2, N421 &lt;= 'County Names to hide'!$D$2), "Yes", "No")))</f>
        <v/>
      </c>
      <c r="W420" s="1"/>
      <c r="X420" s="9" t="str">
        <f>IF(Outcomes!C420="", "", DATEDIF(Outcomes!C420, 'County Names to hide'!$D$2, "m"))</f>
        <v/>
      </c>
      <c r="Y420" s="1"/>
      <c r="Z420" s="1"/>
      <c r="AA420" s="1"/>
      <c r="AB420" s="1"/>
      <c r="AC420" s="1"/>
      <c r="AD420" s="1"/>
      <c r="AE420" s="1"/>
      <c r="AF420" s="1"/>
      <c r="AG420" s="1"/>
      <c r="AH420" s="84"/>
      <c r="AI420" s="84"/>
      <c r="AJ420" s="1"/>
      <c r="AK420" s="1"/>
    </row>
    <row r="421" spans="1:37" x14ac:dyDescent="0.35">
      <c r="A421" s="1"/>
      <c r="B421" s="1"/>
      <c r="C421" s="1"/>
      <c r="D421" s="1"/>
      <c r="E421" s="1"/>
      <c r="F421" s="1"/>
      <c r="G421" s="1"/>
      <c r="H421" s="1"/>
      <c r="I421" s="1"/>
      <c r="J421" s="1"/>
      <c r="K421" s="1"/>
      <c r="L421" t="str">
        <f t="shared" si="6"/>
        <v>Yes</v>
      </c>
      <c r="M421" s="6"/>
      <c r="N421" s="6"/>
      <c r="O421" s="9" t="str">
        <f>IF(ISBLANK(M421), "", IF(ISBLANK(N421), "Yes", IF(N421 &lt; 'County Names to hide'!$C$2, "No", "Yes")))</f>
        <v/>
      </c>
      <c r="P421" s="6"/>
      <c r="Q421" s="6"/>
      <c r="R421" s="6"/>
      <c r="S421" s="6"/>
      <c r="T421" s="1"/>
      <c r="U421" s="48" t="str">
        <f>IF(Outcomes!M421="", "", DATEDIF(Outcomes!M421, 'County Names to hide'!$D$2, "m"))</f>
        <v/>
      </c>
      <c r="V421" s="9" t="str">
        <f>IF(ISBLANK(M421), "", IF(ISBLANK(N422), "No", IF(AND(N422 &gt;= 'County Names to hide'!$C$2, N422 &lt;= 'County Names to hide'!$D$2), "Yes", "No")))</f>
        <v/>
      </c>
      <c r="W421" s="1"/>
      <c r="X421" s="9" t="str">
        <f>IF(Outcomes!C421="", "", DATEDIF(Outcomes!C421, 'County Names to hide'!$D$2, "m"))</f>
        <v/>
      </c>
      <c r="Y421" s="1"/>
      <c r="Z421" s="1"/>
      <c r="AA421" s="1"/>
      <c r="AB421" s="1"/>
      <c r="AC421" s="1"/>
      <c r="AD421" s="1"/>
      <c r="AE421" s="1"/>
      <c r="AF421" s="1"/>
      <c r="AG421" s="1"/>
      <c r="AH421" s="84"/>
      <c r="AI421" s="84"/>
      <c r="AJ421" s="1"/>
      <c r="AK421" s="1"/>
    </row>
    <row r="422" spans="1:37" x14ac:dyDescent="0.35">
      <c r="A422" s="1"/>
      <c r="B422" s="1"/>
      <c r="C422" s="1"/>
      <c r="D422" s="1"/>
      <c r="E422" s="1"/>
      <c r="F422" s="1"/>
      <c r="G422" s="1"/>
      <c r="H422" s="1"/>
      <c r="I422" s="1"/>
      <c r="J422" s="1"/>
      <c r="K422" s="1"/>
      <c r="L422" t="str">
        <f t="shared" si="6"/>
        <v>Yes</v>
      </c>
      <c r="M422" s="6"/>
      <c r="N422" s="6"/>
      <c r="O422" s="9" t="str">
        <f>IF(ISBLANK(M422), "", IF(ISBLANK(N422), "Yes", IF(N422 &lt; 'County Names to hide'!$C$2, "No", "Yes")))</f>
        <v/>
      </c>
      <c r="P422" s="6"/>
      <c r="Q422" s="6"/>
      <c r="R422" s="6"/>
      <c r="S422" s="6"/>
      <c r="T422" s="1"/>
      <c r="U422" s="48" t="str">
        <f>IF(Outcomes!M422="", "", DATEDIF(Outcomes!M422, 'County Names to hide'!$D$2, "m"))</f>
        <v/>
      </c>
      <c r="V422" s="9" t="str">
        <f>IF(ISBLANK(M422), "", IF(ISBLANK(N423), "No", IF(AND(N423 &gt;= 'County Names to hide'!$C$2, N423 &lt;= 'County Names to hide'!$D$2), "Yes", "No")))</f>
        <v/>
      </c>
      <c r="W422" s="1"/>
      <c r="X422" s="9" t="str">
        <f>IF(Outcomes!C422="", "", DATEDIF(Outcomes!C422, 'County Names to hide'!$D$2, "m"))</f>
        <v/>
      </c>
      <c r="Y422" s="1"/>
      <c r="Z422" s="1"/>
      <c r="AA422" s="1"/>
      <c r="AB422" s="1"/>
      <c r="AC422" s="1"/>
      <c r="AD422" s="1"/>
      <c r="AE422" s="1"/>
      <c r="AF422" s="1"/>
      <c r="AG422" s="1"/>
      <c r="AH422" s="84"/>
      <c r="AI422" s="84"/>
      <c r="AJ422" s="1"/>
      <c r="AK422" s="1"/>
    </row>
    <row r="423" spans="1:37" x14ac:dyDescent="0.35">
      <c r="A423" s="1"/>
      <c r="B423" s="1"/>
      <c r="C423" s="1"/>
      <c r="D423" s="1"/>
      <c r="E423" s="1"/>
      <c r="F423" s="1"/>
      <c r="G423" s="1"/>
      <c r="H423" s="1"/>
      <c r="I423" s="1"/>
      <c r="J423" s="1"/>
      <c r="K423" s="1"/>
      <c r="L423" t="str">
        <f t="shared" si="6"/>
        <v>Yes</v>
      </c>
      <c r="M423" s="6"/>
      <c r="N423" s="6"/>
      <c r="O423" s="9" t="str">
        <f>IF(ISBLANK(M423), "", IF(ISBLANK(N423), "Yes", IF(N423 &lt; 'County Names to hide'!$C$2, "No", "Yes")))</f>
        <v/>
      </c>
      <c r="P423" s="6"/>
      <c r="Q423" s="6"/>
      <c r="R423" s="6"/>
      <c r="S423" s="6"/>
      <c r="T423" s="1"/>
      <c r="U423" s="48" t="str">
        <f>IF(Outcomes!M423="", "", DATEDIF(Outcomes!M423, 'County Names to hide'!$D$2, "m"))</f>
        <v/>
      </c>
      <c r="V423" s="9" t="str">
        <f>IF(ISBLANK(M423), "", IF(ISBLANK(N424), "No", IF(AND(N424 &gt;= 'County Names to hide'!$C$2, N424 &lt;= 'County Names to hide'!$D$2), "Yes", "No")))</f>
        <v/>
      </c>
      <c r="W423" s="1"/>
      <c r="X423" s="9" t="str">
        <f>IF(Outcomes!C423="", "", DATEDIF(Outcomes!C423, 'County Names to hide'!$D$2, "m"))</f>
        <v/>
      </c>
      <c r="Y423" s="1"/>
      <c r="Z423" s="1"/>
      <c r="AA423" s="1"/>
      <c r="AB423" s="1"/>
      <c r="AC423" s="1"/>
      <c r="AD423" s="1"/>
      <c r="AE423" s="1"/>
      <c r="AF423" s="1"/>
      <c r="AG423" s="1"/>
      <c r="AH423" s="84"/>
      <c r="AI423" s="84"/>
      <c r="AJ423" s="1"/>
      <c r="AK423" s="1"/>
    </row>
    <row r="424" spans="1:37" x14ac:dyDescent="0.35">
      <c r="A424" s="1"/>
      <c r="B424" s="1"/>
      <c r="C424" s="1"/>
      <c r="D424" s="1"/>
      <c r="E424" s="1"/>
      <c r="F424" s="1"/>
      <c r="G424" s="1"/>
      <c r="H424" s="1"/>
      <c r="I424" s="1"/>
      <c r="J424" s="1"/>
      <c r="K424" s="1"/>
      <c r="L424" t="str">
        <f t="shared" si="6"/>
        <v>Yes</v>
      </c>
      <c r="M424" s="6"/>
      <c r="N424" s="6"/>
      <c r="O424" s="9" t="str">
        <f>IF(ISBLANK(M424), "", IF(ISBLANK(N424), "Yes", IF(N424 &lt; 'County Names to hide'!$C$2, "No", "Yes")))</f>
        <v/>
      </c>
      <c r="P424" s="6"/>
      <c r="Q424" s="6"/>
      <c r="R424" s="6"/>
      <c r="S424" s="6"/>
      <c r="T424" s="1"/>
      <c r="U424" s="48" t="str">
        <f>IF(Outcomes!M424="", "", DATEDIF(Outcomes!M424, 'County Names to hide'!$D$2, "m"))</f>
        <v/>
      </c>
      <c r="V424" s="9" t="str">
        <f>IF(ISBLANK(M424), "", IF(ISBLANK(N425), "No", IF(AND(N425 &gt;= 'County Names to hide'!$C$2, N425 &lt;= 'County Names to hide'!$D$2), "Yes", "No")))</f>
        <v/>
      </c>
      <c r="W424" s="1"/>
      <c r="X424" s="9" t="str">
        <f>IF(Outcomes!C424="", "", DATEDIF(Outcomes!C424, 'County Names to hide'!$D$2, "m"))</f>
        <v/>
      </c>
      <c r="Y424" s="1"/>
      <c r="Z424" s="1"/>
      <c r="AA424" s="1"/>
      <c r="AB424" s="1"/>
      <c r="AC424" s="1"/>
      <c r="AD424" s="1"/>
      <c r="AE424" s="1"/>
      <c r="AF424" s="1"/>
      <c r="AG424" s="1"/>
      <c r="AH424" s="84"/>
      <c r="AI424" s="84"/>
      <c r="AJ424" s="1"/>
      <c r="AK424" s="1"/>
    </row>
    <row r="425" spans="1:37" x14ac:dyDescent="0.35">
      <c r="A425" s="1"/>
      <c r="B425" s="1"/>
      <c r="C425" s="1"/>
      <c r="D425" s="1"/>
      <c r="E425" s="1"/>
      <c r="F425" s="1"/>
      <c r="G425" s="1"/>
      <c r="H425" s="1"/>
      <c r="I425" s="1"/>
      <c r="J425" s="1"/>
      <c r="K425" s="1"/>
      <c r="L425" t="str">
        <f t="shared" si="6"/>
        <v>Yes</v>
      </c>
      <c r="M425" s="6"/>
      <c r="N425" s="6"/>
      <c r="O425" s="9" t="str">
        <f>IF(ISBLANK(M425), "", IF(ISBLANK(N425), "Yes", IF(N425 &lt; 'County Names to hide'!$C$2, "No", "Yes")))</f>
        <v/>
      </c>
      <c r="P425" s="6"/>
      <c r="Q425" s="6"/>
      <c r="R425" s="6"/>
      <c r="S425" s="6"/>
      <c r="T425" s="1"/>
      <c r="U425" s="48" t="str">
        <f>IF(Outcomes!M425="", "", DATEDIF(Outcomes!M425, 'County Names to hide'!$D$2, "m"))</f>
        <v/>
      </c>
      <c r="V425" s="9" t="str">
        <f>IF(ISBLANK(M425), "", IF(ISBLANK(N426), "No", IF(AND(N426 &gt;= 'County Names to hide'!$C$2, N426 &lt;= 'County Names to hide'!$D$2), "Yes", "No")))</f>
        <v/>
      </c>
      <c r="W425" s="1"/>
      <c r="X425" s="9" t="str">
        <f>IF(Outcomes!C425="", "", DATEDIF(Outcomes!C425, 'County Names to hide'!$D$2, "m"))</f>
        <v/>
      </c>
      <c r="Y425" s="1"/>
      <c r="Z425" s="1"/>
      <c r="AA425" s="1"/>
      <c r="AB425" s="1"/>
      <c r="AC425" s="1"/>
      <c r="AD425" s="1"/>
      <c r="AE425" s="1"/>
      <c r="AF425" s="1"/>
      <c r="AG425" s="1"/>
      <c r="AH425" s="84"/>
      <c r="AI425" s="84"/>
      <c r="AJ425" s="1"/>
      <c r="AK425" s="1"/>
    </row>
    <row r="426" spans="1:37" x14ac:dyDescent="0.35">
      <c r="A426" s="1"/>
      <c r="B426" s="1"/>
      <c r="C426" s="1"/>
      <c r="D426" s="1"/>
      <c r="E426" s="1"/>
      <c r="F426" s="1"/>
      <c r="G426" s="1"/>
      <c r="H426" s="1"/>
      <c r="I426" s="1"/>
      <c r="J426" s="1"/>
      <c r="K426" s="1"/>
      <c r="L426" t="str">
        <f t="shared" si="6"/>
        <v>Yes</v>
      </c>
      <c r="M426" s="6"/>
      <c r="N426" s="6"/>
      <c r="O426" s="9" t="str">
        <f>IF(ISBLANK(M426), "", IF(ISBLANK(N426), "Yes", IF(N426 &lt; 'County Names to hide'!$C$2, "No", "Yes")))</f>
        <v/>
      </c>
      <c r="P426" s="6"/>
      <c r="Q426" s="6"/>
      <c r="R426" s="6"/>
      <c r="S426" s="6"/>
      <c r="T426" s="1"/>
      <c r="U426" s="48" t="str">
        <f>IF(Outcomes!M426="", "", DATEDIF(Outcomes!M426, 'County Names to hide'!$D$2, "m"))</f>
        <v/>
      </c>
      <c r="V426" s="9" t="str">
        <f>IF(ISBLANK(M426), "", IF(ISBLANK(N427), "No", IF(AND(N427 &gt;= 'County Names to hide'!$C$2, N427 &lt;= 'County Names to hide'!$D$2), "Yes", "No")))</f>
        <v/>
      </c>
      <c r="W426" s="1"/>
      <c r="X426" s="9" t="str">
        <f>IF(Outcomes!C426="", "", DATEDIF(Outcomes!C426, 'County Names to hide'!$D$2, "m"))</f>
        <v/>
      </c>
      <c r="Y426" s="1"/>
      <c r="Z426" s="1"/>
      <c r="AA426" s="1"/>
      <c r="AB426" s="1"/>
      <c r="AC426" s="1"/>
      <c r="AD426" s="1"/>
      <c r="AE426" s="1"/>
      <c r="AF426" s="1"/>
      <c r="AG426" s="1"/>
      <c r="AH426" s="84"/>
      <c r="AI426" s="84"/>
      <c r="AJ426" s="1"/>
      <c r="AK426" s="1"/>
    </row>
    <row r="427" spans="1:37" x14ac:dyDescent="0.35">
      <c r="A427" s="1"/>
      <c r="B427" s="1"/>
      <c r="C427" s="1"/>
      <c r="D427" s="1"/>
      <c r="E427" s="1"/>
      <c r="F427" s="1"/>
      <c r="G427" s="1"/>
      <c r="H427" s="1"/>
      <c r="I427" s="1"/>
      <c r="J427" s="1"/>
      <c r="K427" s="1"/>
      <c r="L427" t="str">
        <f t="shared" si="6"/>
        <v>Yes</v>
      </c>
      <c r="M427" s="6"/>
      <c r="N427" s="6"/>
      <c r="O427" s="9" t="str">
        <f>IF(ISBLANK(M427), "", IF(ISBLANK(N427), "Yes", IF(N427 &lt; 'County Names to hide'!$C$2, "No", "Yes")))</f>
        <v/>
      </c>
      <c r="P427" s="6"/>
      <c r="Q427" s="6"/>
      <c r="R427" s="6"/>
      <c r="S427" s="6"/>
      <c r="T427" s="1"/>
      <c r="U427" s="48" t="str">
        <f>IF(Outcomes!M427="", "", DATEDIF(Outcomes!M427, 'County Names to hide'!$D$2, "m"))</f>
        <v/>
      </c>
      <c r="V427" s="9" t="str">
        <f>IF(ISBLANK(M427), "", IF(ISBLANK(N428), "No", IF(AND(N428 &gt;= 'County Names to hide'!$C$2, N428 &lt;= 'County Names to hide'!$D$2), "Yes", "No")))</f>
        <v/>
      </c>
      <c r="W427" s="1"/>
      <c r="X427" s="9" t="str">
        <f>IF(Outcomes!C427="", "", DATEDIF(Outcomes!C427, 'County Names to hide'!$D$2, "m"))</f>
        <v/>
      </c>
      <c r="Y427" s="1"/>
      <c r="Z427" s="1"/>
      <c r="AA427" s="1"/>
      <c r="AB427" s="1"/>
      <c r="AC427" s="1"/>
      <c r="AD427" s="1"/>
      <c r="AE427" s="1"/>
      <c r="AF427" s="1"/>
      <c r="AG427" s="1"/>
      <c r="AH427" s="84"/>
      <c r="AI427" s="84"/>
      <c r="AJ427" s="1"/>
      <c r="AK427" s="1"/>
    </row>
    <row r="428" spans="1:37" x14ac:dyDescent="0.35">
      <c r="A428" s="1"/>
      <c r="B428" s="1"/>
      <c r="C428" s="1"/>
      <c r="D428" s="1"/>
      <c r="E428" s="1"/>
      <c r="F428" s="1"/>
      <c r="G428" s="1"/>
      <c r="H428" s="1"/>
      <c r="I428" s="1"/>
      <c r="J428" s="1"/>
      <c r="K428" s="1"/>
      <c r="L428" t="str">
        <f t="shared" si="6"/>
        <v>Yes</v>
      </c>
      <c r="M428" s="6"/>
      <c r="N428" s="6"/>
      <c r="O428" s="9" t="str">
        <f>IF(ISBLANK(M428), "", IF(ISBLANK(N428), "Yes", IF(N428 &lt; 'County Names to hide'!$C$2, "No", "Yes")))</f>
        <v/>
      </c>
      <c r="P428" s="6"/>
      <c r="Q428" s="6"/>
      <c r="R428" s="6"/>
      <c r="S428" s="6"/>
      <c r="T428" s="1"/>
      <c r="U428" s="48" t="str">
        <f>IF(Outcomes!M428="", "", DATEDIF(Outcomes!M428, 'County Names to hide'!$D$2, "m"))</f>
        <v/>
      </c>
      <c r="V428" s="9" t="str">
        <f>IF(ISBLANK(M428), "", IF(ISBLANK(N429), "No", IF(AND(N429 &gt;= 'County Names to hide'!$C$2, N429 &lt;= 'County Names to hide'!$D$2), "Yes", "No")))</f>
        <v/>
      </c>
      <c r="W428" s="1"/>
      <c r="X428" s="9" t="str">
        <f>IF(Outcomes!C428="", "", DATEDIF(Outcomes!C428, 'County Names to hide'!$D$2, "m"))</f>
        <v/>
      </c>
      <c r="Y428" s="1"/>
      <c r="Z428" s="1"/>
      <c r="AA428" s="1"/>
      <c r="AB428" s="1"/>
      <c r="AC428" s="1"/>
      <c r="AD428" s="1"/>
      <c r="AE428" s="1"/>
      <c r="AF428" s="1"/>
      <c r="AG428" s="1"/>
      <c r="AH428" s="84"/>
      <c r="AI428" s="84"/>
      <c r="AJ428" s="1"/>
      <c r="AK428" s="1"/>
    </row>
    <row r="429" spans="1:37" x14ac:dyDescent="0.35">
      <c r="A429" s="1"/>
      <c r="B429" s="1"/>
      <c r="C429" s="1"/>
      <c r="D429" s="1"/>
      <c r="E429" s="1"/>
      <c r="F429" s="1"/>
      <c r="G429" s="1"/>
      <c r="H429" s="1"/>
      <c r="I429" s="1"/>
      <c r="J429" s="1"/>
      <c r="K429" s="1"/>
      <c r="L429" t="str">
        <f t="shared" si="6"/>
        <v>Yes</v>
      </c>
      <c r="M429" s="6"/>
      <c r="N429" s="6"/>
      <c r="O429" s="9" t="str">
        <f>IF(ISBLANK(M429), "", IF(ISBLANK(N429), "Yes", IF(N429 &lt; 'County Names to hide'!$C$2, "No", "Yes")))</f>
        <v/>
      </c>
      <c r="P429" s="6"/>
      <c r="Q429" s="6"/>
      <c r="R429" s="6"/>
      <c r="S429" s="6"/>
      <c r="T429" s="1"/>
      <c r="U429" s="48" t="str">
        <f>IF(Outcomes!M429="", "", DATEDIF(Outcomes!M429, 'County Names to hide'!$D$2, "m"))</f>
        <v/>
      </c>
      <c r="V429" s="9" t="str">
        <f>IF(ISBLANK(M429), "", IF(ISBLANK(N430), "No", IF(AND(N430 &gt;= 'County Names to hide'!$C$2, N430 &lt;= 'County Names to hide'!$D$2), "Yes", "No")))</f>
        <v/>
      </c>
      <c r="W429" s="1"/>
      <c r="X429" s="9" t="str">
        <f>IF(Outcomes!C429="", "", DATEDIF(Outcomes!C429, 'County Names to hide'!$D$2, "m"))</f>
        <v/>
      </c>
      <c r="Y429" s="1"/>
      <c r="Z429" s="1"/>
      <c r="AA429" s="1"/>
      <c r="AB429" s="1"/>
      <c r="AC429" s="1"/>
      <c r="AD429" s="1"/>
      <c r="AE429" s="1"/>
      <c r="AF429" s="1"/>
      <c r="AG429" s="1"/>
      <c r="AH429" s="84"/>
      <c r="AI429" s="84"/>
      <c r="AJ429" s="1"/>
      <c r="AK429" s="1"/>
    </row>
    <row r="430" spans="1:37" x14ac:dyDescent="0.35">
      <c r="A430" s="1"/>
      <c r="B430" s="1"/>
      <c r="C430" s="1"/>
      <c r="D430" s="1"/>
      <c r="E430" s="1"/>
      <c r="F430" s="1"/>
      <c r="G430" s="1"/>
      <c r="H430" s="1"/>
      <c r="I430" s="1"/>
      <c r="J430" s="1"/>
      <c r="K430" s="1"/>
      <c r="L430" t="str">
        <f t="shared" si="6"/>
        <v>Yes</v>
      </c>
      <c r="M430" s="6"/>
      <c r="N430" s="6"/>
      <c r="O430" s="9" t="str">
        <f>IF(ISBLANK(M430), "", IF(ISBLANK(N430), "Yes", IF(N430 &lt; 'County Names to hide'!$C$2, "No", "Yes")))</f>
        <v/>
      </c>
      <c r="P430" s="6"/>
      <c r="Q430" s="6"/>
      <c r="R430" s="6"/>
      <c r="S430" s="6"/>
      <c r="T430" s="1"/>
      <c r="U430" s="48" t="str">
        <f>IF(Outcomes!M430="", "", DATEDIF(Outcomes!M430, 'County Names to hide'!$D$2, "m"))</f>
        <v/>
      </c>
      <c r="V430" s="9" t="str">
        <f>IF(ISBLANK(M430), "", IF(ISBLANK(N431), "No", IF(AND(N431 &gt;= 'County Names to hide'!$C$2, N431 &lt;= 'County Names to hide'!$D$2), "Yes", "No")))</f>
        <v/>
      </c>
      <c r="W430" s="1"/>
      <c r="X430" s="9" t="str">
        <f>IF(Outcomes!C430="", "", DATEDIF(Outcomes!C430, 'County Names to hide'!$D$2, "m"))</f>
        <v/>
      </c>
      <c r="Y430" s="1"/>
      <c r="Z430" s="1"/>
      <c r="AA430" s="1"/>
      <c r="AB430" s="1"/>
      <c r="AC430" s="1"/>
      <c r="AD430" s="1"/>
      <c r="AE430" s="1"/>
      <c r="AF430" s="1"/>
      <c r="AG430" s="1"/>
      <c r="AH430" s="84"/>
      <c r="AI430" s="84"/>
      <c r="AJ430" s="1"/>
      <c r="AK430" s="1"/>
    </row>
    <row r="431" spans="1:37" x14ac:dyDescent="0.35">
      <c r="A431" s="1"/>
      <c r="B431" s="1"/>
      <c r="C431" s="1"/>
      <c r="D431" s="1"/>
      <c r="E431" s="1"/>
      <c r="F431" s="1"/>
      <c r="G431" s="1"/>
      <c r="H431" s="1"/>
      <c r="I431" s="1"/>
      <c r="J431" s="1"/>
      <c r="K431" s="1"/>
      <c r="L431" t="str">
        <f t="shared" si="6"/>
        <v>Yes</v>
      </c>
      <c r="M431" s="6"/>
      <c r="N431" s="6"/>
      <c r="O431" s="9" t="str">
        <f>IF(ISBLANK(M431), "", IF(ISBLANK(N431), "Yes", IF(N431 &lt; 'County Names to hide'!$C$2, "No", "Yes")))</f>
        <v/>
      </c>
      <c r="P431" s="6"/>
      <c r="Q431" s="6"/>
      <c r="R431" s="6"/>
      <c r="S431" s="6"/>
      <c r="T431" s="1"/>
      <c r="U431" s="48" t="str">
        <f>IF(Outcomes!M431="", "", DATEDIF(Outcomes!M431, 'County Names to hide'!$D$2, "m"))</f>
        <v/>
      </c>
      <c r="V431" s="9" t="str">
        <f>IF(ISBLANK(M431), "", IF(ISBLANK(N432), "No", IF(AND(N432 &gt;= 'County Names to hide'!$C$2, N432 &lt;= 'County Names to hide'!$D$2), "Yes", "No")))</f>
        <v/>
      </c>
      <c r="W431" s="1"/>
      <c r="X431" s="9" t="str">
        <f>IF(Outcomes!C431="", "", DATEDIF(Outcomes!C431, 'County Names to hide'!$D$2, "m"))</f>
        <v/>
      </c>
      <c r="Y431" s="1"/>
      <c r="Z431" s="1"/>
      <c r="AA431" s="1"/>
      <c r="AB431" s="1"/>
      <c r="AC431" s="1"/>
      <c r="AD431" s="1"/>
      <c r="AE431" s="1"/>
      <c r="AF431" s="1"/>
      <c r="AG431" s="1"/>
      <c r="AH431" s="84"/>
      <c r="AI431" s="84"/>
      <c r="AJ431" s="1"/>
      <c r="AK431" s="1"/>
    </row>
    <row r="432" spans="1:37" x14ac:dyDescent="0.35">
      <c r="A432" s="1"/>
      <c r="B432" s="1"/>
      <c r="C432" s="1"/>
      <c r="D432" s="1"/>
      <c r="E432" s="1"/>
      <c r="F432" s="1"/>
      <c r="G432" s="1"/>
      <c r="H432" s="1"/>
      <c r="I432" s="1"/>
      <c r="J432" s="1"/>
      <c r="K432" s="1"/>
      <c r="L432" t="str">
        <f t="shared" si="6"/>
        <v>Yes</v>
      </c>
      <c r="M432" s="6"/>
      <c r="N432" s="6"/>
      <c r="O432" s="9" t="str">
        <f>IF(ISBLANK(M432), "", IF(ISBLANK(N432), "Yes", IF(N432 &lt; 'County Names to hide'!$C$2, "No", "Yes")))</f>
        <v/>
      </c>
      <c r="P432" s="6"/>
      <c r="Q432" s="6"/>
      <c r="R432" s="6"/>
      <c r="S432" s="6"/>
      <c r="T432" s="1"/>
      <c r="U432" s="48" t="str">
        <f>IF(Outcomes!M432="", "", DATEDIF(Outcomes!M432, 'County Names to hide'!$D$2, "m"))</f>
        <v/>
      </c>
      <c r="V432" s="9" t="str">
        <f>IF(ISBLANK(M432), "", IF(ISBLANK(N433), "No", IF(AND(N433 &gt;= 'County Names to hide'!$C$2, N433 &lt;= 'County Names to hide'!$D$2), "Yes", "No")))</f>
        <v/>
      </c>
      <c r="W432" s="1"/>
      <c r="X432" s="9" t="str">
        <f>IF(Outcomes!C432="", "", DATEDIF(Outcomes!C432, 'County Names to hide'!$D$2, "m"))</f>
        <v/>
      </c>
      <c r="Y432" s="1"/>
      <c r="Z432" s="1"/>
      <c r="AA432" s="1"/>
      <c r="AB432" s="1"/>
      <c r="AC432" s="1"/>
      <c r="AD432" s="1"/>
      <c r="AE432" s="1"/>
      <c r="AF432" s="1"/>
      <c r="AG432" s="1"/>
      <c r="AH432" s="84"/>
      <c r="AI432" s="84"/>
      <c r="AJ432" s="1"/>
      <c r="AK432" s="1"/>
    </row>
    <row r="433" spans="1:37" x14ac:dyDescent="0.35">
      <c r="A433" s="1"/>
      <c r="B433" s="1"/>
      <c r="C433" s="1"/>
      <c r="D433" s="1"/>
      <c r="E433" s="1"/>
      <c r="F433" s="1"/>
      <c r="G433" s="1"/>
      <c r="H433" s="1"/>
      <c r="I433" s="1"/>
      <c r="J433" s="1"/>
      <c r="K433" s="1"/>
      <c r="L433" t="str">
        <f t="shared" si="6"/>
        <v>Yes</v>
      </c>
      <c r="M433" s="6"/>
      <c r="N433" s="6"/>
      <c r="O433" s="9" t="str">
        <f>IF(ISBLANK(M433), "", IF(ISBLANK(N433), "Yes", IF(N433 &lt; 'County Names to hide'!$C$2, "No", "Yes")))</f>
        <v/>
      </c>
      <c r="P433" s="6"/>
      <c r="Q433" s="6"/>
      <c r="R433" s="6"/>
      <c r="S433" s="6"/>
      <c r="T433" s="1"/>
      <c r="U433" s="48" t="str">
        <f>IF(Outcomes!M433="", "", DATEDIF(Outcomes!M433, 'County Names to hide'!$D$2, "m"))</f>
        <v/>
      </c>
      <c r="V433" s="9" t="str">
        <f>IF(ISBLANK(M433), "", IF(ISBLANK(N434), "No", IF(AND(N434 &gt;= 'County Names to hide'!$C$2, N434 &lt;= 'County Names to hide'!$D$2), "Yes", "No")))</f>
        <v/>
      </c>
      <c r="W433" s="1"/>
      <c r="X433" s="9" t="str">
        <f>IF(Outcomes!C433="", "", DATEDIF(Outcomes!C433, 'County Names to hide'!$D$2, "m"))</f>
        <v/>
      </c>
      <c r="Y433" s="1"/>
      <c r="Z433" s="1"/>
      <c r="AA433" s="1"/>
      <c r="AB433" s="1"/>
      <c r="AC433" s="1"/>
      <c r="AD433" s="1"/>
      <c r="AE433" s="1"/>
      <c r="AF433" s="1"/>
      <c r="AG433" s="1"/>
      <c r="AH433" s="84"/>
      <c r="AI433" s="84"/>
      <c r="AJ433" s="1"/>
      <c r="AK433" s="1"/>
    </row>
    <row r="434" spans="1:37" x14ac:dyDescent="0.35">
      <c r="A434" s="1"/>
      <c r="B434" s="1"/>
      <c r="C434" s="1"/>
      <c r="D434" s="1"/>
      <c r="E434" s="1"/>
      <c r="F434" s="1"/>
      <c r="G434" s="1"/>
      <c r="H434" s="1"/>
      <c r="I434" s="1"/>
      <c r="J434" s="1"/>
      <c r="K434" s="1"/>
      <c r="L434" t="str">
        <f t="shared" si="6"/>
        <v>Yes</v>
      </c>
      <c r="M434" s="6"/>
      <c r="N434" s="6"/>
      <c r="O434" s="9" t="str">
        <f>IF(ISBLANK(M434), "", IF(ISBLANK(N434), "Yes", IF(N434 &lt; 'County Names to hide'!$C$2, "No", "Yes")))</f>
        <v/>
      </c>
      <c r="P434" s="6"/>
      <c r="Q434" s="6"/>
      <c r="R434" s="6"/>
      <c r="S434" s="6"/>
      <c r="T434" s="1"/>
      <c r="U434" s="48" t="str">
        <f>IF(Outcomes!M434="", "", DATEDIF(Outcomes!M434, 'County Names to hide'!$D$2, "m"))</f>
        <v/>
      </c>
      <c r="V434" s="9" t="str">
        <f>IF(ISBLANK(M434), "", IF(ISBLANK(N435), "No", IF(AND(N435 &gt;= 'County Names to hide'!$C$2, N435 &lt;= 'County Names to hide'!$D$2), "Yes", "No")))</f>
        <v/>
      </c>
      <c r="W434" s="1"/>
      <c r="X434" s="9" t="str">
        <f>IF(Outcomes!C434="", "", DATEDIF(Outcomes!C434, 'County Names to hide'!$D$2, "m"))</f>
        <v/>
      </c>
      <c r="Y434" s="1"/>
      <c r="Z434" s="1"/>
      <c r="AA434" s="1"/>
      <c r="AB434" s="1"/>
      <c r="AC434" s="1"/>
      <c r="AD434" s="1"/>
      <c r="AE434" s="1"/>
      <c r="AF434" s="1"/>
      <c r="AG434" s="1"/>
      <c r="AH434" s="84"/>
      <c r="AI434" s="84"/>
      <c r="AJ434" s="1"/>
      <c r="AK434" s="1"/>
    </row>
    <row r="435" spans="1:37" x14ac:dyDescent="0.35">
      <c r="A435" s="1"/>
      <c r="B435" s="1"/>
      <c r="C435" s="1"/>
      <c r="D435" s="1"/>
      <c r="E435" s="1"/>
      <c r="F435" s="1"/>
      <c r="G435" s="1"/>
      <c r="H435" s="1"/>
      <c r="I435" s="1"/>
      <c r="J435" s="1"/>
      <c r="K435" s="1"/>
      <c r="L435" t="str">
        <f t="shared" si="6"/>
        <v>Yes</v>
      </c>
      <c r="M435" s="6"/>
      <c r="N435" s="6"/>
      <c r="O435" s="9" t="str">
        <f>IF(ISBLANK(M435), "", IF(ISBLANK(N435), "Yes", IF(N435 &lt; 'County Names to hide'!$C$2, "No", "Yes")))</f>
        <v/>
      </c>
      <c r="P435" s="6"/>
      <c r="Q435" s="6"/>
      <c r="R435" s="6"/>
      <c r="S435" s="6"/>
      <c r="T435" s="1"/>
      <c r="U435" s="48" t="str">
        <f>IF(Outcomes!M435="", "", DATEDIF(Outcomes!M435, 'County Names to hide'!$D$2, "m"))</f>
        <v/>
      </c>
      <c r="V435" s="9" t="str">
        <f>IF(ISBLANK(M435), "", IF(ISBLANK(N436), "No", IF(AND(N436 &gt;= 'County Names to hide'!$C$2, N436 &lt;= 'County Names to hide'!$D$2), "Yes", "No")))</f>
        <v/>
      </c>
      <c r="W435" s="1"/>
      <c r="X435" s="9" t="str">
        <f>IF(Outcomes!C435="", "", DATEDIF(Outcomes!C435, 'County Names to hide'!$D$2, "m"))</f>
        <v/>
      </c>
      <c r="Y435" s="1"/>
      <c r="Z435" s="1"/>
      <c r="AA435" s="1"/>
      <c r="AB435" s="1"/>
      <c r="AC435" s="1"/>
      <c r="AD435" s="1"/>
      <c r="AE435" s="1"/>
      <c r="AF435" s="1"/>
      <c r="AG435" s="1"/>
      <c r="AH435" s="84"/>
      <c r="AI435" s="84"/>
      <c r="AJ435" s="1"/>
      <c r="AK435" s="1"/>
    </row>
    <row r="436" spans="1:37" x14ac:dyDescent="0.35">
      <c r="A436" s="1"/>
      <c r="B436" s="1"/>
      <c r="C436" s="1"/>
      <c r="D436" s="1"/>
      <c r="E436" s="1"/>
      <c r="F436" s="1"/>
      <c r="G436" s="1"/>
      <c r="H436" s="1"/>
      <c r="I436" s="1"/>
      <c r="J436" s="1"/>
      <c r="K436" s="1"/>
      <c r="L436" t="str">
        <f t="shared" si="6"/>
        <v>Yes</v>
      </c>
      <c r="M436" s="6"/>
      <c r="N436" s="6"/>
      <c r="O436" s="9" t="str">
        <f>IF(ISBLANK(M436), "", IF(ISBLANK(N436), "Yes", IF(N436 &lt; 'County Names to hide'!$C$2, "No", "Yes")))</f>
        <v/>
      </c>
      <c r="P436" s="6"/>
      <c r="Q436" s="6"/>
      <c r="R436" s="6"/>
      <c r="S436" s="6"/>
      <c r="T436" s="1"/>
      <c r="U436" s="48" t="str">
        <f>IF(Outcomes!M436="", "", DATEDIF(Outcomes!M436, 'County Names to hide'!$D$2, "m"))</f>
        <v/>
      </c>
      <c r="V436" s="9" t="str">
        <f>IF(ISBLANK(M436), "", IF(ISBLANK(N437), "No", IF(AND(N437 &gt;= 'County Names to hide'!$C$2, N437 &lt;= 'County Names to hide'!$D$2), "Yes", "No")))</f>
        <v/>
      </c>
      <c r="W436" s="1"/>
      <c r="X436" s="9" t="str">
        <f>IF(Outcomes!C436="", "", DATEDIF(Outcomes!C436, 'County Names to hide'!$D$2, "m"))</f>
        <v/>
      </c>
      <c r="Y436" s="1"/>
      <c r="Z436" s="1"/>
      <c r="AA436" s="1"/>
      <c r="AB436" s="1"/>
      <c r="AC436" s="1"/>
      <c r="AD436" s="1"/>
      <c r="AE436" s="1"/>
      <c r="AF436" s="1"/>
      <c r="AG436" s="1"/>
      <c r="AH436" s="84"/>
      <c r="AI436" s="84"/>
      <c r="AJ436" s="1"/>
      <c r="AK436" s="1"/>
    </row>
    <row r="437" spans="1:37" x14ac:dyDescent="0.35">
      <c r="A437" s="1"/>
      <c r="B437" s="1"/>
      <c r="C437" s="1"/>
      <c r="D437" s="1"/>
      <c r="E437" s="1"/>
      <c r="F437" s="1"/>
      <c r="G437" s="1"/>
      <c r="H437" s="1"/>
      <c r="I437" s="1"/>
      <c r="J437" s="1"/>
      <c r="K437" s="1"/>
      <c r="L437" t="str">
        <f t="shared" si="6"/>
        <v>Yes</v>
      </c>
      <c r="M437" s="6"/>
      <c r="N437" s="6"/>
      <c r="O437" s="9" t="str">
        <f>IF(ISBLANK(M437), "", IF(ISBLANK(N437), "Yes", IF(N437 &lt; 'County Names to hide'!$C$2, "No", "Yes")))</f>
        <v/>
      </c>
      <c r="P437" s="6"/>
      <c r="Q437" s="6"/>
      <c r="R437" s="6"/>
      <c r="S437" s="6"/>
      <c r="T437" s="1"/>
      <c r="U437" s="48" t="str">
        <f>IF(Outcomes!M437="", "", DATEDIF(Outcomes!M437, 'County Names to hide'!$D$2, "m"))</f>
        <v/>
      </c>
      <c r="V437" s="9" t="str">
        <f>IF(ISBLANK(M437), "", IF(ISBLANK(N438), "No", IF(AND(N438 &gt;= 'County Names to hide'!$C$2, N438 &lt;= 'County Names to hide'!$D$2), "Yes", "No")))</f>
        <v/>
      </c>
      <c r="W437" s="1"/>
      <c r="X437" s="9" t="str">
        <f>IF(Outcomes!C437="", "", DATEDIF(Outcomes!C437, 'County Names to hide'!$D$2, "m"))</f>
        <v/>
      </c>
      <c r="Y437" s="1"/>
      <c r="Z437" s="1"/>
      <c r="AA437" s="1"/>
      <c r="AB437" s="1"/>
      <c r="AC437" s="1"/>
      <c r="AD437" s="1"/>
      <c r="AE437" s="1"/>
      <c r="AF437" s="1"/>
      <c r="AG437" s="1"/>
      <c r="AH437" s="84"/>
      <c r="AI437" s="84"/>
      <c r="AJ437" s="1"/>
      <c r="AK437" s="1"/>
    </row>
    <row r="438" spans="1:37" x14ac:dyDescent="0.35">
      <c r="A438" s="1"/>
      <c r="B438" s="1"/>
      <c r="C438" s="1"/>
      <c r="D438" s="1"/>
      <c r="E438" s="1"/>
      <c r="F438" s="1"/>
      <c r="G438" s="1"/>
      <c r="H438" s="1"/>
      <c r="I438" s="1"/>
      <c r="J438" s="1"/>
      <c r="K438" s="1"/>
      <c r="L438" t="str">
        <f t="shared" si="6"/>
        <v>Yes</v>
      </c>
      <c r="M438" s="6"/>
      <c r="N438" s="6"/>
      <c r="O438" s="9" t="str">
        <f>IF(ISBLANK(M438), "", IF(ISBLANK(N438), "Yes", IF(N438 &lt; 'County Names to hide'!$C$2, "No", "Yes")))</f>
        <v/>
      </c>
      <c r="P438" s="6"/>
      <c r="Q438" s="6"/>
      <c r="R438" s="6"/>
      <c r="S438" s="6"/>
      <c r="T438" s="1"/>
      <c r="U438" s="48" t="str">
        <f>IF(Outcomes!M438="", "", DATEDIF(Outcomes!M438, 'County Names to hide'!$D$2, "m"))</f>
        <v/>
      </c>
      <c r="V438" s="9" t="str">
        <f>IF(ISBLANK(M438), "", IF(ISBLANK(N439), "No", IF(AND(N439 &gt;= 'County Names to hide'!$C$2, N439 &lt;= 'County Names to hide'!$D$2), "Yes", "No")))</f>
        <v/>
      </c>
      <c r="W438" s="1"/>
      <c r="X438" s="9" t="str">
        <f>IF(Outcomes!C438="", "", DATEDIF(Outcomes!C438, 'County Names to hide'!$D$2, "m"))</f>
        <v/>
      </c>
      <c r="Y438" s="1"/>
      <c r="Z438" s="1"/>
      <c r="AA438" s="1"/>
      <c r="AB438" s="1"/>
      <c r="AC438" s="1"/>
      <c r="AD438" s="1"/>
      <c r="AE438" s="1"/>
      <c r="AF438" s="1"/>
      <c r="AG438" s="1"/>
      <c r="AH438" s="84"/>
      <c r="AI438" s="84"/>
      <c r="AJ438" s="1"/>
      <c r="AK438" s="1"/>
    </row>
    <row r="439" spans="1:37" x14ac:dyDescent="0.35">
      <c r="A439" s="1"/>
      <c r="B439" s="1"/>
      <c r="C439" s="1"/>
      <c r="D439" s="1"/>
      <c r="E439" s="1"/>
      <c r="F439" s="1"/>
      <c r="G439" s="1"/>
      <c r="H439" s="1"/>
      <c r="I439" s="1"/>
      <c r="J439" s="1"/>
      <c r="K439" s="1"/>
      <c r="L439" t="str">
        <f t="shared" si="6"/>
        <v>Yes</v>
      </c>
      <c r="M439" s="6"/>
      <c r="N439" s="6"/>
      <c r="O439" s="9" t="str">
        <f>IF(ISBLANK(M439), "", IF(ISBLANK(N439), "Yes", IF(N439 &lt; 'County Names to hide'!$C$2, "No", "Yes")))</f>
        <v/>
      </c>
      <c r="P439" s="6"/>
      <c r="Q439" s="6"/>
      <c r="R439" s="6"/>
      <c r="S439" s="6"/>
      <c r="T439" s="1"/>
      <c r="U439" s="48" t="str">
        <f>IF(Outcomes!M439="", "", DATEDIF(Outcomes!M439, 'County Names to hide'!$D$2, "m"))</f>
        <v/>
      </c>
      <c r="V439" s="9" t="str">
        <f>IF(ISBLANK(M439), "", IF(ISBLANK(N440), "No", IF(AND(N440 &gt;= 'County Names to hide'!$C$2, N440 &lt;= 'County Names to hide'!$D$2), "Yes", "No")))</f>
        <v/>
      </c>
      <c r="W439" s="1"/>
      <c r="X439" s="9" t="str">
        <f>IF(Outcomes!C439="", "", DATEDIF(Outcomes!C439, 'County Names to hide'!$D$2, "m"))</f>
        <v/>
      </c>
      <c r="Y439" s="1"/>
      <c r="Z439" s="1"/>
      <c r="AA439" s="1"/>
      <c r="AB439" s="1"/>
      <c r="AC439" s="1"/>
      <c r="AD439" s="1"/>
      <c r="AE439" s="1"/>
      <c r="AF439" s="1"/>
      <c r="AG439" s="1"/>
      <c r="AH439" s="84"/>
      <c r="AI439" s="84"/>
      <c r="AJ439" s="1"/>
      <c r="AK439" s="1"/>
    </row>
    <row r="440" spans="1:37" x14ac:dyDescent="0.35">
      <c r="A440" s="1"/>
      <c r="B440" s="1"/>
      <c r="C440" s="1"/>
      <c r="D440" s="1"/>
      <c r="E440" s="1"/>
      <c r="F440" s="1"/>
      <c r="G440" s="1"/>
      <c r="H440" s="1"/>
      <c r="I440" s="1"/>
      <c r="J440" s="1"/>
      <c r="K440" s="1"/>
      <c r="L440" t="str">
        <f t="shared" si="6"/>
        <v>Yes</v>
      </c>
      <c r="M440" s="6"/>
      <c r="N440" s="6"/>
      <c r="O440" s="9" t="str">
        <f>IF(ISBLANK(M440), "", IF(ISBLANK(N440), "Yes", IF(N440 &lt; 'County Names to hide'!$C$2, "No", "Yes")))</f>
        <v/>
      </c>
      <c r="P440" s="6"/>
      <c r="Q440" s="6"/>
      <c r="R440" s="6"/>
      <c r="S440" s="6"/>
      <c r="T440" s="1"/>
      <c r="U440" s="48" t="str">
        <f>IF(Outcomes!M440="", "", DATEDIF(Outcomes!M440, 'County Names to hide'!$D$2, "m"))</f>
        <v/>
      </c>
      <c r="V440" s="9" t="str">
        <f>IF(ISBLANK(M440), "", IF(ISBLANK(N441), "No", IF(AND(N441 &gt;= 'County Names to hide'!$C$2, N441 &lt;= 'County Names to hide'!$D$2), "Yes", "No")))</f>
        <v/>
      </c>
      <c r="W440" s="1"/>
      <c r="X440" s="9" t="str">
        <f>IF(Outcomes!C440="", "", DATEDIF(Outcomes!C440, 'County Names to hide'!$D$2, "m"))</f>
        <v/>
      </c>
      <c r="Y440" s="1"/>
      <c r="Z440" s="1"/>
      <c r="AA440" s="1"/>
      <c r="AB440" s="1"/>
      <c r="AC440" s="1"/>
      <c r="AD440" s="1"/>
      <c r="AE440" s="1"/>
      <c r="AF440" s="1"/>
      <c r="AG440" s="1"/>
      <c r="AH440" s="84"/>
      <c r="AI440" s="84"/>
      <c r="AJ440" s="1"/>
      <c r="AK440" s="1"/>
    </row>
    <row r="441" spans="1:37" x14ac:dyDescent="0.35">
      <c r="A441" s="1"/>
      <c r="B441" s="1"/>
      <c r="C441" s="1"/>
      <c r="D441" s="1"/>
      <c r="E441" s="1"/>
      <c r="F441" s="1"/>
      <c r="G441" s="1"/>
      <c r="H441" s="1"/>
      <c r="I441" s="1"/>
      <c r="J441" s="1"/>
      <c r="K441" s="1"/>
      <c r="L441" t="str">
        <f t="shared" si="6"/>
        <v>Yes</v>
      </c>
      <c r="M441" s="6"/>
      <c r="N441" s="6"/>
      <c r="O441" s="9" t="str">
        <f>IF(ISBLANK(M441), "", IF(ISBLANK(N441), "Yes", IF(N441 &lt; 'County Names to hide'!$C$2, "No", "Yes")))</f>
        <v/>
      </c>
      <c r="P441" s="6"/>
      <c r="Q441" s="6"/>
      <c r="R441" s="6"/>
      <c r="S441" s="6"/>
      <c r="T441" s="1"/>
      <c r="U441" s="48" t="str">
        <f>IF(Outcomes!M441="", "", DATEDIF(Outcomes!M441, 'County Names to hide'!$D$2, "m"))</f>
        <v/>
      </c>
      <c r="V441" s="9" t="str">
        <f>IF(ISBLANK(M441), "", IF(ISBLANK(N442), "No", IF(AND(N442 &gt;= 'County Names to hide'!$C$2, N442 &lt;= 'County Names to hide'!$D$2), "Yes", "No")))</f>
        <v/>
      </c>
      <c r="W441" s="1"/>
      <c r="X441" s="9" t="str">
        <f>IF(Outcomes!C441="", "", DATEDIF(Outcomes!C441, 'County Names to hide'!$D$2, "m"))</f>
        <v/>
      </c>
      <c r="Y441" s="1"/>
      <c r="Z441" s="1"/>
      <c r="AA441" s="1"/>
      <c r="AB441" s="1"/>
      <c r="AC441" s="1"/>
      <c r="AD441" s="1"/>
      <c r="AE441" s="1"/>
      <c r="AF441" s="1"/>
      <c r="AG441" s="1"/>
      <c r="AH441" s="84"/>
      <c r="AI441" s="84"/>
      <c r="AJ441" s="1"/>
      <c r="AK441" s="1"/>
    </row>
    <row r="442" spans="1:37" x14ac:dyDescent="0.35">
      <c r="A442" s="1"/>
      <c r="B442" s="1"/>
      <c r="C442" s="1"/>
      <c r="D442" s="1"/>
      <c r="E442" s="1"/>
      <c r="F442" s="1"/>
      <c r="G442" s="1"/>
      <c r="H442" s="1"/>
      <c r="I442" s="1"/>
      <c r="J442" s="1"/>
      <c r="K442" s="1"/>
      <c r="L442" t="str">
        <f t="shared" si="6"/>
        <v>Yes</v>
      </c>
      <c r="M442" s="6"/>
      <c r="N442" s="6"/>
      <c r="O442" s="9" t="str">
        <f>IF(ISBLANK(M442), "", IF(ISBLANK(N442), "Yes", IF(N442 &lt; 'County Names to hide'!$C$2, "No", "Yes")))</f>
        <v/>
      </c>
      <c r="P442" s="6"/>
      <c r="Q442" s="6"/>
      <c r="R442" s="6"/>
      <c r="S442" s="6"/>
      <c r="T442" s="1"/>
      <c r="U442" s="48" t="str">
        <f>IF(Outcomes!M442="", "", DATEDIF(Outcomes!M442, 'County Names to hide'!$D$2, "m"))</f>
        <v/>
      </c>
      <c r="V442" s="9" t="str">
        <f>IF(ISBLANK(M442), "", IF(ISBLANK(N443), "No", IF(AND(N443 &gt;= 'County Names to hide'!$C$2, N443 &lt;= 'County Names to hide'!$D$2), "Yes", "No")))</f>
        <v/>
      </c>
      <c r="W442" s="1"/>
      <c r="X442" s="9" t="str">
        <f>IF(Outcomes!C442="", "", DATEDIF(Outcomes!C442, 'County Names to hide'!$D$2, "m"))</f>
        <v/>
      </c>
      <c r="Y442" s="1"/>
      <c r="Z442" s="1"/>
      <c r="AA442" s="1"/>
      <c r="AB442" s="1"/>
      <c r="AC442" s="1"/>
      <c r="AD442" s="1"/>
      <c r="AE442" s="1"/>
      <c r="AF442" s="1"/>
      <c r="AG442" s="1"/>
      <c r="AH442" s="84"/>
      <c r="AI442" s="84"/>
      <c r="AJ442" s="1"/>
      <c r="AK442" s="1"/>
    </row>
    <row r="443" spans="1:37" x14ac:dyDescent="0.35">
      <c r="A443" s="1"/>
      <c r="B443" s="1"/>
      <c r="C443" s="1"/>
      <c r="D443" s="1"/>
      <c r="E443" s="1"/>
      <c r="F443" s="1"/>
      <c r="G443" s="1"/>
      <c r="H443" s="1"/>
      <c r="I443" s="1"/>
      <c r="J443" s="1"/>
      <c r="K443" s="1"/>
      <c r="L443" t="str">
        <f t="shared" si="6"/>
        <v>Yes</v>
      </c>
      <c r="M443" s="6"/>
      <c r="N443" s="6"/>
      <c r="O443" s="9" t="str">
        <f>IF(ISBLANK(M443), "", IF(ISBLANK(N443), "Yes", IF(N443 &lt; 'County Names to hide'!$C$2, "No", "Yes")))</f>
        <v/>
      </c>
      <c r="P443" s="6"/>
      <c r="Q443" s="6"/>
      <c r="R443" s="6"/>
      <c r="S443" s="6"/>
      <c r="T443" s="1"/>
      <c r="U443" s="48" t="str">
        <f>IF(Outcomes!M443="", "", DATEDIF(Outcomes!M443, 'County Names to hide'!$D$2, "m"))</f>
        <v/>
      </c>
      <c r="V443" s="9" t="str">
        <f>IF(ISBLANK(M443), "", IF(ISBLANK(N444), "No", IF(AND(N444 &gt;= 'County Names to hide'!$C$2, N444 &lt;= 'County Names to hide'!$D$2), "Yes", "No")))</f>
        <v/>
      </c>
      <c r="W443" s="1"/>
      <c r="X443" s="9" t="str">
        <f>IF(Outcomes!C443="", "", DATEDIF(Outcomes!C443, 'County Names to hide'!$D$2, "m"))</f>
        <v/>
      </c>
      <c r="Y443" s="1"/>
      <c r="Z443" s="1"/>
      <c r="AA443" s="1"/>
      <c r="AB443" s="1"/>
      <c r="AC443" s="1"/>
      <c r="AD443" s="1"/>
      <c r="AE443" s="1"/>
      <c r="AF443" s="1"/>
      <c r="AG443" s="1"/>
      <c r="AH443" s="84"/>
      <c r="AI443" s="84"/>
      <c r="AJ443" s="1"/>
      <c r="AK443" s="1"/>
    </row>
    <row r="444" spans="1:37" x14ac:dyDescent="0.35">
      <c r="A444" s="1"/>
      <c r="B444" s="1"/>
      <c r="C444" s="1"/>
      <c r="D444" s="1"/>
      <c r="E444" s="1"/>
      <c r="F444" s="1"/>
      <c r="G444" s="1"/>
      <c r="H444" s="1"/>
      <c r="I444" s="1"/>
      <c r="J444" s="1"/>
      <c r="K444" s="1"/>
      <c r="L444" t="str">
        <f t="shared" si="6"/>
        <v>Yes</v>
      </c>
      <c r="M444" s="6"/>
      <c r="N444" s="6"/>
      <c r="O444" s="9" t="str">
        <f>IF(ISBLANK(M444), "", IF(ISBLANK(N444), "Yes", IF(N444 &lt; 'County Names to hide'!$C$2, "No", "Yes")))</f>
        <v/>
      </c>
      <c r="P444" s="6"/>
      <c r="Q444" s="6"/>
      <c r="R444" s="6"/>
      <c r="S444" s="6"/>
      <c r="T444" s="1"/>
      <c r="U444" s="48" t="str">
        <f>IF(Outcomes!M444="", "", DATEDIF(Outcomes!M444, 'County Names to hide'!$D$2, "m"))</f>
        <v/>
      </c>
      <c r="V444" s="9" t="str">
        <f>IF(ISBLANK(M444), "", IF(ISBLANK(N445), "No", IF(AND(N445 &gt;= 'County Names to hide'!$C$2, N445 &lt;= 'County Names to hide'!$D$2), "Yes", "No")))</f>
        <v/>
      </c>
      <c r="W444" s="1"/>
      <c r="X444" s="9" t="str">
        <f>IF(Outcomes!C444="", "", DATEDIF(Outcomes!C444, 'County Names to hide'!$D$2, "m"))</f>
        <v/>
      </c>
      <c r="Y444" s="1"/>
      <c r="Z444" s="1"/>
      <c r="AA444" s="1"/>
      <c r="AB444" s="1"/>
      <c r="AC444" s="1"/>
      <c r="AD444" s="1"/>
      <c r="AE444" s="1"/>
      <c r="AF444" s="1"/>
      <c r="AG444" s="1"/>
      <c r="AH444" s="84"/>
      <c r="AI444" s="84"/>
      <c r="AJ444" s="1"/>
      <c r="AK444" s="1"/>
    </row>
    <row r="445" spans="1:37" x14ac:dyDescent="0.35">
      <c r="A445" s="1"/>
      <c r="B445" s="1"/>
      <c r="C445" s="1"/>
      <c r="D445" s="1"/>
      <c r="E445" s="1"/>
      <c r="F445" s="1"/>
      <c r="G445" s="1"/>
      <c r="H445" s="1"/>
      <c r="I445" s="1"/>
      <c r="J445" s="1"/>
      <c r="K445" s="1"/>
      <c r="L445" t="str">
        <f t="shared" si="6"/>
        <v>Yes</v>
      </c>
      <c r="M445" s="6"/>
      <c r="N445" s="6"/>
      <c r="O445" s="9" t="str">
        <f>IF(ISBLANK(M445), "", IF(ISBLANK(N445), "Yes", IF(N445 &lt; 'County Names to hide'!$C$2, "No", "Yes")))</f>
        <v/>
      </c>
      <c r="P445" s="6"/>
      <c r="Q445" s="6"/>
      <c r="R445" s="6"/>
      <c r="S445" s="6"/>
      <c r="T445" s="1"/>
      <c r="U445" s="48" t="str">
        <f>IF(Outcomes!M445="", "", DATEDIF(Outcomes!M445, 'County Names to hide'!$D$2, "m"))</f>
        <v/>
      </c>
      <c r="V445" s="9" t="str">
        <f>IF(ISBLANK(M445), "", IF(ISBLANK(N446), "No", IF(AND(N446 &gt;= 'County Names to hide'!$C$2, N446 &lt;= 'County Names to hide'!$D$2), "Yes", "No")))</f>
        <v/>
      </c>
      <c r="W445" s="1"/>
      <c r="X445" s="9" t="str">
        <f>IF(Outcomes!C445="", "", DATEDIF(Outcomes!C445, 'County Names to hide'!$D$2, "m"))</f>
        <v/>
      </c>
      <c r="Y445" s="1"/>
      <c r="Z445" s="1"/>
      <c r="AA445" s="1"/>
      <c r="AB445" s="1"/>
      <c r="AC445" s="1"/>
      <c r="AD445" s="1"/>
      <c r="AE445" s="1"/>
      <c r="AF445" s="1"/>
      <c r="AG445" s="1"/>
      <c r="AH445" s="84"/>
      <c r="AI445" s="84"/>
      <c r="AJ445" s="1"/>
      <c r="AK445" s="1"/>
    </row>
    <row r="446" spans="1:37" x14ac:dyDescent="0.35">
      <c r="A446" s="1"/>
      <c r="B446" s="1"/>
      <c r="C446" s="1"/>
      <c r="D446" s="1"/>
      <c r="E446" s="1"/>
      <c r="F446" s="1"/>
      <c r="G446" s="1"/>
      <c r="H446" s="1"/>
      <c r="I446" s="1"/>
      <c r="J446" s="1"/>
      <c r="K446" s="1"/>
      <c r="L446" t="str">
        <f t="shared" si="6"/>
        <v>Yes</v>
      </c>
      <c r="M446" s="6"/>
      <c r="N446" s="6"/>
      <c r="O446" s="9" t="str">
        <f>IF(ISBLANK(M446), "", IF(ISBLANK(N446), "Yes", IF(N446 &lt; 'County Names to hide'!$C$2, "No", "Yes")))</f>
        <v/>
      </c>
      <c r="P446" s="6"/>
      <c r="Q446" s="6"/>
      <c r="R446" s="6"/>
      <c r="S446" s="6"/>
      <c r="T446" s="1"/>
      <c r="U446" s="48" t="str">
        <f>IF(Outcomes!M446="", "", DATEDIF(Outcomes!M446, 'County Names to hide'!$D$2, "m"))</f>
        <v/>
      </c>
      <c r="V446" s="9" t="str">
        <f>IF(ISBLANK(M446), "", IF(ISBLANK(N447), "No", IF(AND(N447 &gt;= 'County Names to hide'!$C$2, N447 &lt;= 'County Names to hide'!$D$2), "Yes", "No")))</f>
        <v/>
      </c>
      <c r="W446" s="1"/>
      <c r="X446" s="9" t="str">
        <f>IF(Outcomes!C446="", "", DATEDIF(Outcomes!C446, 'County Names to hide'!$D$2, "m"))</f>
        <v/>
      </c>
      <c r="Y446" s="1"/>
      <c r="Z446" s="1"/>
      <c r="AA446" s="1"/>
      <c r="AB446" s="1"/>
      <c r="AC446" s="1"/>
      <c r="AD446" s="1"/>
      <c r="AE446" s="1"/>
      <c r="AF446" s="1"/>
      <c r="AG446" s="1"/>
      <c r="AH446" s="84"/>
      <c r="AI446" s="84"/>
      <c r="AJ446" s="1"/>
      <c r="AK446" s="1"/>
    </row>
    <row r="447" spans="1:37" x14ac:dyDescent="0.35">
      <c r="A447" s="1"/>
      <c r="B447" s="1"/>
      <c r="C447" s="1"/>
      <c r="D447" s="1"/>
      <c r="E447" s="1"/>
      <c r="F447" s="1"/>
      <c r="G447" s="1"/>
      <c r="H447" s="1"/>
      <c r="I447" s="1"/>
      <c r="J447" s="1"/>
      <c r="K447" s="1"/>
      <c r="L447" t="str">
        <f t="shared" si="6"/>
        <v>Yes</v>
      </c>
      <c r="M447" s="6"/>
      <c r="N447" s="6"/>
      <c r="O447" s="9" t="str">
        <f>IF(ISBLANK(M447), "", IF(ISBLANK(N447), "Yes", IF(N447 &lt; 'County Names to hide'!$C$2, "No", "Yes")))</f>
        <v/>
      </c>
      <c r="P447" s="6"/>
      <c r="Q447" s="6"/>
      <c r="R447" s="6"/>
      <c r="S447" s="6"/>
      <c r="T447" s="1"/>
      <c r="U447" s="48" t="str">
        <f>IF(Outcomes!M447="", "", DATEDIF(Outcomes!M447, 'County Names to hide'!$D$2, "m"))</f>
        <v/>
      </c>
      <c r="V447" s="9" t="str">
        <f>IF(ISBLANK(M447), "", IF(ISBLANK(N448), "No", IF(AND(N448 &gt;= 'County Names to hide'!$C$2, N448 &lt;= 'County Names to hide'!$D$2), "Yes", "No")))</f>
        <v/>
      </c>
      <c r="W447" s="1"/>
      <c r="X447" s="9" t="str">
        <f>IF(Outcomes!C447="", "", DATEDIF(Outcomes!C447, 'County Names to hide'!$D$2, "m"))</f>
        <v/>
      </c>
      <c r="Y447" s="1"/>
      <c r="Z447" s="1"/>
      <c r="AA447" s="1"/>
      <c r="AB447" s="1"/>
      <c r="AC447" s="1"/>
      <c r="AD447" s="1"/>
      <c r="AE447" s="1"/>
      <c r="AF447" s="1"/>
      <c r="AG447" s="1"/>
      <c r="AH447" s="84"/>
      <c r="AI447" s="84"/>
      <c r="AJ447" s="1"/>
      <c r="AK447" s="1"/>
    </row>
    <row r="448" spans="1:37" x14ac:dyDescent="0.35">
      <c r="A448" s="1"/>
      <c r="B448" s="1"/>
      <c r="C448" s="1"/>
      <c r="D448" s="1"/>
      <c r="E448" s="1"/>
      <c r="F448" s="1"/>
      <c r="G448" s="1"/>
      <c r="H448" s="1"/>
      <c r="I448" s="1"/>
      <c r="J448" s="1"/>
      <c r="K448" s="1"/>
      <c r="L448" t="str">
        <f t="shared" si="6"/>
        <v>Yes</v>
      </c>
      <c r="M448" s="6"/>
      <c r="N448" s="6"/>
      <c r="O448" s="9" t="str">
        <f>IF(ISBLANK(M448), "", IF(ISBLANK(N448), "Yes", IF(N448 &lt; 'County Names to hide'!$C$2, "No", "Yes")))</f>
        <v/>
      </c>
      <c r="P448" s="6"/>
      <c r="Q448" s="6"/>
      <c r="R448" s="6"/>
      <c r="S448" s="6"/>
      <c r="T448" s="1"/>
      <c r="U448" s="48" t="str">
        <f>IF(Outcomes!M448="", "", DATEDIF(Outcomes!M448, 'County Names to hide'!$D$2, "m"))</f>
        <v/>
      </c>
      <c r="V448" s="9" t="str">
        <f>IF(ISBLANK(M448), "", IF(ISBLANK(N449), "No", IF(AND(N449 &gt;= 'County Names to hide'!$C$2, N449 &lt;= 'County Names to hide'!$D$2), "Yes", "No")))</f>
        <v/>
      </c>
      <c r="W448" s="1"/>
      <c r="X448" s="9" t="str">
        <f>IF(Outcomes!C448="", "", DATEDIF(Outcomes!C448, 'County Names to hide'!$D$2, "m"))</f>
        <v/>
      </c>
      <c r="Y448" s="1"/>
      <c r="Z448" s="1"/>
      <c r="AA448" s="1"/>
      <c r="AB448" s="1"/>
      <c r="AC448" s="1"/>
      <c r="AD448" s="1"/>
      <c r="AE448" s="1"/>
      <c r="AF448" s="1"/>
      <c r="AG448" s="1"/>
      <c r="AH448" s="84"/>
      <c r="AI448" s="84"/>
      <c r="AJ448" s="1"/>
      <c r="AK448" s="1"/>
    </row>
    <row r="449" spans="1:37" x14ac:dyDescent="0.35">
      <c r="A449" s="1"/>
      <c r="B449" s="1"/>
      <c r="C449" s="1"/>
      <c r="D449" s="1"/>
      <c r="E449" s="1"/>
      <c r="F449" s="1"/>
      <c r="G449" s="1"/>
      <c r="H449" s="1"/>
      <c r="I449" s="1"/>
      <c r="J449" s="1"/>
      <c r="K449" s="1"/>
      <c r="L449" t="str">
        <f t="shared" si="6"/>
        <v>Yes</v>
      </c>
      <c r="M449" s="6"/>
      <c r="N449" s="6"/>
      <c r="O449" s="9" t="str">
        <f>IF(ISBLANK(M449), "", IF(ISBLANK(N449), "Yes", IF(N449 &lt; 'County Names to hide'!$C$2, "No", "Yes")))</f>
        <v/>
      </c>
      <c r="P449" s="6"/>
      <c r="Q449" s="6"/>
      <c r="R449" s="6"/>
      <c r="S449" s="6"/>
      <c r="T449" s="1"/>
      <c r="U449" s="48" t="str">
        <f>IF(Outcomes!M449="", "", DATEDIF(Outcomes!M449, 'County Names to hide'!$D$2, "m"))</f>
        <v/>
      </c>
      <c r="V449" s="9" t="str">
        <f>IF(ISBLANK(M449), "", IF(ISBLANK(N450), "No", IF(AND(N450 &gt;= 'County Names to hide'!$C$2, N450 &lt;= 'County Names to hide'!$D$2), "Yes", "No")))</f>
        <v/>
      </c>
      <c r="W449" s="1"/>
      <c r="X449" s="9" t="str">
        <f>IF(Outcomes!C449="", "", DATEDIF(Outcomes!C449, 'County Names to hide'!$D$2, "m"))</f>
        <v/>
      </c>
      <c r="Y449" s="1"/>
      <c r="Z449" s="1"/>
      <c r="AA449" s="1"/>
      <c r="AB449" s="1"/>
      <c r="AC449" s="1"/>
      <c r="AD449" s="1"/>
      <c r="AE449" s="1"/>
      <c r="AF449" s="1"/>
      <c r="AG449" s="1"/>
      <c r="AH449" s="84"/>
      <c r="AI449" s="84"/>
      <c r="AJ449" s="1"/>
      <c r="AK449" s="1"/>
    </row>
    <row r="450" spans="1:37" x14ac:dyDescent="0.35">
      <c r="A450" s="1"/>
      <c r="B450" s="1"/>
      <c r="C450" s="1"/>
      <c r="D450" s="1"/>
      <c r="E450" s="1"/>
      <c r="F450" s="1"/>
      <c r="G450" s="1"/>
      <c r="H450" s="1"/>
      <c r="I450" s="1"/>
      <c r="J450" s="1"/>
      <c r="K450" s="1"/>
      <c r="L450" t="str">
        <f t="shared" si="6"/>
        <v>Yes</v>
      </c>
      <c r="M450" s="6"/>
      <c r="N450" s="6"/>
      <c r="O450" s="9" t="str">
        <f>IF(ISBLANK(M450), "", IF(ISBLANK(N450), "Yes", IF(N450 &lt; 'County Names to hide'!$C$2, "No", "Yes")))</f>
        <v/>
      </c>
      <c r="P450" s="6"/>
      <c r="Q450" s="6"/>
      <c r="R450" s="6"/>
      <c r="S450" s="6"/>
      <c r="T450" s="1"/>
      <c r="U450" s="48" t="str">
        <f>IF(Outcomes!M450="", "", DATEDIF(Outcomes!M450, 'County Names to hide'!$D$2, "m"))</f>
        <v/>
      </c>
      <c r="V450" s="9" t="str">
        <f>IF(ISBLANK(M450), "", IF(ISBLANK(N451), "No", IF(AND(N451 &gt;= 'County Names to hide'!$C$2, N451 &lt;= 'County Names to hide'!$D$2), "Yes", "No")))</f>
        <v/>
      </c>
      <c r="W450" s="1"/>
      <c r="X450" s="9" t="str">
        <f>IF(Outcomes!C450="", "", DATEDIF(Outcomes!C450, 'County Names to hide'!$D$2, "m"))</f>
        <v/>
      </c>
      <c r="Y450" s="1"/>
      <c r="Z450" s="1"/>
      <c r="AA450" s="1"/>
      <c r="AB450" s="1"/>
      <c r="AC450" s="1"/>
      <c r="AD450" s="1"/>
      <c r="AE450" s="1"/>
      <c r="AF450" s="1"/>
      <c r="AG450" s="1"/>
      <c r="AH450" s="84"/>
      <c r="AI450" s="84"/>
      <c r="AJ450" s="1"/>
      <c r="AK450" s="1"/>
    </row>
    <row r="451" spans="1:37" x14ac:dyDescent="0.35">
      <c r="A451" s="1"/>
      <c r="B451" s="1"/>
      <c r="C451" s="1"/>
      <c r="D451" s="1"/>
      <c r="E451" s="1"/>
      <c r="F451" s="1"/>
      <c r="G451" s="1"/>
      <c r="H451" s="1"/>
      <c r="I451" s="1"/>
      <c r="J451" s="1"/>
      <c r="K451" s="1"/>
      <c r="L451" t="str">
        <f t="shared" si="6"/>
        <v>Yes</v>
      </c>
      <c r="M451" s="6"/>
      <c r="N451" s="6"/>
      <c r="O451" s="9" t="str">
        <f>IF(ISBLANK(M451), "", IF(ISBLANK(N451), "Yes", IF(N451 &lt; 'County Names to hide'!$C$2, "No", "Yes")))</f>
        <v/>
      </c>
      <c r="P451" s="6"/>
      <c r="Q451" s="6"/>
      <c r="R451" s="6"/>
      <c r="S451" s="6"/>
      <c r="T451" s="1"/>
      <c r="U451" s="48" t="str">
        <f>IF(Outcomes!M451="", "", DATEDIF(Outcomes!M451, 'County Names to hide'!$D$2, "m"))</f>
        <v/>
      </c>
      <c r="V451" s="9" t="str">
        <f>IF(ISBLANK(M451), "", IF(ISBLANK(N452), "No", IF(AND(N452 &gt;= 'County Names to hide'!$C$2, N452 &lt;= 'County Names to hide'!$D$2), "Yes", "No")))</f>
        <v/>
      </c>
      <c r="W451" s="1"/>
      <c r="X451" s="9" t="str">
        <f>IF(Outcomes!C451="", "", DATEDIF(Outcomes!C451, 'County Names to hide'!$D$2, "m"))</f>
        <v/>
      </c>
      <c r="Y451" s="1"/>
      <c r="Z451" s="1"/>
      <c r="AA451" s="1"/>
      <c r="AB451" s="1"/>
      <c r="AC451" s="1"/>
      <c r="AD451" s="1"/>
      <c r="AE451" s="1"/>
      <c r="AF451" s="1"/>
      <c r="AG451" s="1"/>
      <c r="AH451" s="84"/>
      <c r="AI451" s="84"/>
      <c r="AJ451" s="1"/>
      <c r="AK451" s="1"/>
    </row>
    <row r="452" spans="1:37" x14ac:dyDescent="0.35">
      <c r="A452" s="1"/>
      <c r="B452" s="1"/>
      <c r="C452" s="1"/>
      <c r="D452" s="1"/>
      <c r="E452" s="1"/>
      <c r="F452" s="1"/>
      <c r="G452" s="1"/>
      <c r="H452" s="1"/>
      <c r="I452" s="1"/>
      <c r="J452" s="1"/>
      <c r="K452" s="1"/>
      <c r="L452" t="str">
        <f t="shared" si="6"/>
        <v>Yes</v>
      </c>
      <c r="M452" s="6"/>
      <c r="N452" s="6"/>
      <c r="O452" s="9" t="str">
        <f>IF(ISBLANK(M452), "", IF(ISBLANK(N452), "Yes", IF(N452 &lt; 'County Names to hide'!$C$2, "No", "Yes")))</f>
        <v/>
      </c>
      <c r="P452" s="6"/>
      <c r="Q452" s="6"/>
      <c r="R452" s="6"/>
      <c r="S452" s="6"/>
      <c r="T452" s="1"/>
      <c r="U452" s="48" t="str">
        <f>IF(Outcomes!M452="", "", DATEDIF(Outcomes!M452, 'County Names to hide'!$D$2, "m"))</f>
        <v/>
      </c>
      <c r="V452" s="9" t="str">
        <f>IF(ISBLANK(M452), "", IF(ISBLANK(N453), "No", IF(AND(N453 &gt;= 'County Names to hide'!$C$2, N453 &lt;= 'County Names to hide'!$D$2), "Yes", "No")))</f>
        <v/>
      </c>
      <c r="W452" s="1"/>
      <c r="X452" s="9" t="str">
        <f>IF(Outcomes!C452="", "", DATEDIF(Outcomes!C452, 'County Names to hide'!$D$2, "m"))</f>
        <v/>
      </c>
      <c r="Y452" s="1"/>
      <c r="Z452" s="1"/>
      <c r="AA452" s="1"/>
      <c r="AB452" s="1"/>
      <c r="AC452" s="1"/>
      <c r="AD452" s="1"/>
      <c r="AE452" s="1"/>
      <c r="AF452" s="1"/>
      <c r="AG452" s="1"/>
      <c r="AH452" s="84"/>
      <c r="AI452" s="84"/>
      <c r="AJ452" s="1"/>
      <c r="AK452" s="1"/>
    </row>
    <row r="453" spans="1:37" x14ac:dyDescent="0.35">
      <c r="A453" s="1"/>
      <c r="B453" s="1"/>
      <c r="C453" s="1"/>
      <c r="D453" s="1"/>
      <c r="E453" s="1"/>
      <c r="F453" s="1"/>
      <c r="G453" s="1"/>
      <c r="H453" s="1"/>
      <c r="I453" s="1"/>
      <c r="J453" s="1"/>
      <c r="K453" s="1"/>
      <c r="L453" t="str">
        <f t="shared" ref="L453:L497" si="7">IF(COUNTIF(F451:K451, "Yes")&gt;0, "No", "Yes")</f>
        <v>Yes</v>
      </c>
      <c r="M453" s="6"/>
      <c r="N453" s="6"/>
      <c r="O453" s="9" t="str">
        <f>IF(ISBLANK(M453), "", IF(ISBLANK(N453), "Yes", IF(N453 &lt; 'County Names to hide'!$C$2, "No", "Yes")))</f>
        <v/>
      </c>
      <c r="P453" s="6"/>
      <c r="Q453" s="6"/>
      <c r="R453" s="6"/>
      <c r="S453" s="6"/>
      <c r="T453" s="1"/>
      <c r="U453" s="48" t="str">
        <f>IF(Outcomes!M453="", "", DATEDIF(Outcomes!M453, 'County Names to hide'!$D$2, "m"))</f>
        <v/>
      </c>
      <c r="V453" s="9" t="str">
        <f>IF(ISBLANK(M453), "", IF(ISBLANK(N454), "No", IF(AND(N454 &gt;= 'County Names to hide'!$C$2, N454 &lt;= 'County Names to hide'!$D$2), "Yes", "No")))</f>
        <v/>
      </c>
      <c r="W453" s="1"/>
      <c r="X453" s="9" t="str">
        <f>IF(Outcomes!C453="", "", DATEDIF(Outcomes!C453, 'County Names to hide'!$D$2, "m"))</f>
        <v/>
      </c>
      <c r="Y453" s="1"/>
      <c r="Z453" s="1"/>
      <c r="AA453" s="1"/>
      <c r="AB453" s="1"/>
      <c r="AC453" s="1"/>
      <c r="AD453" s="1"/>
      <c r="AE453" s="1"/>
      <c r="AF453" s="1"/>
      <c r="AG453" s="1"/>
      <c r="AH453" s="84"/>
      <c r="AI453" s="84"/>
      <c r="AJ453" s="1"/>
      <c r="AK453" s="1"/>
    </row>
    <row r="454" spans="1:37" x14ac:dyDescent="0.35">
      <c r="A454" s="1"/>
      <c r="B454" s="1"/>
      <c r="C454" s="1"/>
      <c r="D454" s="1"/>
      <c r="E454" s="1"/>
      <c r="F454" s="1"/>
      <c r="G454" s="1"/>
      <c r="H454" s="1"/>
      <c r="I454" s="1"/>
      <c r="J454" s="1"/>
      <c r="K454" s="1"/>
      <c r="L454" t="str">
        <f t="shared" si="7"/>
        <v>Yes</v>
      </c>
      <c r="M454" s="6"/>
      <c r="N454" s="6"/>
      <c r="O454" s="9" t="str">
        <f>IF(ISBLANK(M454), "", IF(ISBLANK(N454), "Yes", IF(N454 &lt; 'County Names to hide'!$C$2, "No", "Yes")))</f>
        <v/>
      </c>
      <c r="P454" s="6"/>
      <c r="Q454" s="6"/>
      <c r="R454" s="6"/>
      <c r="S454" s="6"/>
      <c r="T454" s="1"/>
      <c r="U454" s="48" t="str">
        <f>IF(Outcomes!M454="", "", DATEDIF(Outcomes!M454, 'County Names to hide'!$D$2, "m"))</f>
        <v/>
      </c>
      <c r="V454" s="9" t="str">
        <f>IF(ISBLANK(M454), "", IF(ISBLANK(N455), "No", IF(AND(N455 &gt;= 'County Names to hide'!$C$2, N455 &lt;= 'County Names to hide'!$D$2), "Yes", "No")))</f>
        <v/>
      </c>
      <c r="W454" s="1"/>
      <c r="X454" s="9" t="str">
        <f>IF(Outcomes!C454="", "", DATEDIF(Outcomes!C454, 'County Names to hide'!$D$2, "m"))</f>
        <v/>
      </c>
      <c r="Y454" s="1"/>
      <c r="Z454" s="1"/>
      <c r="AA454" s="1"/>
      <c r="AB454" s="1"/>
      <c r="AC454" s="1"/>
      <c r="AD454" s="1"/>
      <c r="AE454" s="1"/>
      <c r="AF454" s="1"/>
      <c r="AG454" s="1"/>
      <c r="AH454" s="84"/>
      <c r="AI454" s="84"/>
      <c r="AJ454" s="1"/>
      <c r="AK454" s="1"/>
    </row>
    <row r="455" spans="1:37" x14ac:dyDescent="0.35">
      <c r="A455" s="1"/>
      <c r="B455" s="1"/>
      <c r="C455" s="1"/>
      <c r="D455" s="1"/>
      <c r="E455" s="1"/>
      <c r="F455" s="1"/>
      <c r="G455" s="1"/>
      <c r="H455" s="1"/>
      <c r="I455" s="1"/>
      <c r="J455" s="1"/>
      <c r="K455" s="1"/>
      <c r="L455" t="str">
        <f t="shared" si="7"/>
        <v>Yes</v>
      </c>
      <c r="M455" s="6"/>
      <c r="N455" s="6"/>
      <c r="O455" s="9" t="str">
        <f>IF(ISBLANK(M455), "", IF(ISBLANK(N455), "Yes", IF(N455 &lt; 'County Names to hide'!$C$2, "No", "Yes")))</f>
        <v/>
      </c>
      <c r="P455" s="6"/>
      <c r="Q455" s="6"/>
      <c r="R455" s="6"/>
      <c r="S455" s="6"/>
      <c r="T455" s="1"/>
      <c r="U455" s="48" t="str">
        <f>IF(Outcomes!M455="", "", DATEDIF(Outcomes!M455, 'County Names to hide'!$D$2, "m"))</f>
        <v/>
      </c>
      <c r="V455" s="9" t="str">
        <f>IF(ISBLANK(M455), "", IF(ISBLANK(N456), "No", IF(AND(N456 &gt;= 'County Names to hide'!$C$2, N456 &lt;= 'County Names to hide'!$D$2), "Yes", "No")))</f>
        <v/>
      </c>
      <c r="W455" s="1"/>
      <c r="X455" s="9" t="str">
        <f>IF(Outcomes!C455="", "", DATEDIF(Outcomes!C455, 'County Names to hide'!$D$2, "m"))</f>
        <v/>
      </c>
      <c r="Y455" s="1"/>
      <c r="Z455" s="1"/>
      <c r="AA455" s="1"/>
      <c r="AB455" s="1"/>
      <c r="AC455" s="1"/>
      <c r="AD455" s="1"/>
      <c r="AE455" s="1"/>
      <c r="AF455" s="1"/>
      <c r="AG455" s="1"/>
      <c r="AH455" s="84"/>
      <c r="AI455" s="84"/>
      <c r="AJ455" s="1"/>
      <c r="AK455" s="1"/>
    </row>
    <row r="456" spans="1:37" x14ac:dyDescent="0.35">
      <c r="A456" s="1"/>
      <c r="B456" s="1"/>
      <c r="C456" s="1"/>
      <c r="D456" s="1"/>
      <c r="E456" s="1"/>
      <c r="F456" s="1"/>
      <c r="G456" s="1"/>
      <c r="H456" s="1"/>
      <c r="I456" s="1"/>
      <c r="J456" s="1"/>
      <c r="K456" s="1"/>
      <c r="L456" t="str">
        <f t="shared" si="7"/>
        <v>Yes</v>
      </c>
      <c r="M456" s="6"/>
      <c r="N456" s="6"/>
      <c r="O456" s="9" t="str">
        <f>IF(ISBLANK(M456), "", IF(ISBLANK(N456), "Yes", IF(N456 &lt; 'County Names to hide'!$C$2, "No", "Yes")))</f>
        <v/>
      </c>
      <c r="P456" s="6"/>
      <c r="Q456" s="6"/>
      <c r="R456" s="6"/>
      <c r="S456" s="6"/>
      <c r="T456" s="1"/>
      <c r="U456" s="48" t="str">
        <f>IF(Outcomes!M456="", "", DATEDIF(Outcomes!M456, 'County Names to hide'!$D$2, "m"))</f>
        <v/>
      </c>
      <c r="V456" s="9" t="str">
        <f>IF(ISBLANK(M456), "", IF(ISBLANK(N457), "No", IF(AND(N457 &gt;= 'County Names to hide'!$C$2, N457 &lt;= 'County Names to hide'!$D$2), "Yes", "No")))</f>
        <v/>
      </c>
      <c r="W456" s="1"/>
      <c r="X456" s="9" t="str">
        <f>IF(Outcomes!C456="", "", DATEDIF(Outcomes!C456, 'County Names to hide'!$D$2, "m"))</f>
        <v/>
      </c>
      <c r="Y456" s="1"/>
      <c r="Z456" s="1"/>
      <c r="AA456" s="1"/>
      <c r="AB456" s="1"/>
      <c r="AC456" s="1"/>
      <c r="AD456" s="1"/>
      <c r="AE456" s="1"/>
      <c r="AF456" s="1"/>
      <c r="AG456" s="1"/>
      <c r="AH456" s="84"/>
      <c r="AI456" s="84"/>
      <c r="AJ456" s="1"/>
      <c r="AK456" s="1"/>
    </row>
    <row r="457" spans="1:37" x14ac:dyDescent="0.35">
      <c r="A457" s="1"/>
      <c r="B457" s="1"/>
      <c r="C457" s="1"/>
      <c r="D457" s="1"/>
      <c r="E457" s="1"/>
      <c r="F457" s="1"/>
      <c r="G457" s="1"/>
      <c r="H457" s="1"/>
      <c r="I457" s="1"/>
      <c r="J457" s="1"/>
      <c r="K457" s="1"/>
      <c r="L457" t="str">
        <f t="shared" si="7"/>
        <v>Yes</v>
      </c>
      <c r="M457" s="6"/>
      <c r="N457" s="6"/>
      <c r="O457" s="9" t="str">
        <f>IF(ISBLANK(M457), "", IF(ISBLANK(N457), "Yes", IF(N457 &lt; 'County Names to hide'!$C$2, "No", "Yes")))</f>
        <v/>
      </c>
      <c r="P457" s="6"/>
      <c r="Q457" s="6"/>
      <c r="R457" s="6"/>
      <c r="S457" s="6"/>
      <c r="T457" s="1"/>
      <c r="U457" s="48" t="str">
        <f>IF(Outcomes!M457="", "", DATEDIF(Outcomes!M457, 'County Names to hide'!$D$2, "m"))</f>
        <v/>
      </c>
      <c r="V457" s="9" t="str">
        <f>IF(ISBLANK(M457), "", IF(ISBLANK(N458), "No", IF(AND(N458 &gt;= 'County Names to hide'!$C$2, N458 &lt;= 'County Names to hide'!$D$2), "Yes", "No")))</f>
        <v/>
      </c>
      <c r="W457" s="1"/>
      <c r="X457" s="9" t="str">
        <f>IF(Outcomes!C457="", "", DATEDIF(Outcomes!C457, 'County Names to hide'!$D$2, "m"))</f>
        <v/>
      </c>
      <c r="Y457" s="1"/>
      <c r="Z457" s="1"/>
      <c r="AA457" s="1"/>
      <c r="AB457" s="1"/>
      <c r="AC457" s="1"/>
      <c r="AD457" s="1"/>
      <c r="AE457" s="1"/>
      <c r="AF457" s="1"/>
      <c r="AG457" s="1"/>
      <c r="AH457" s="84"/>
      <c r="AI457" s="84"/>
      <c r="AJ457" s="1"/>
      <c r="AK457" s="1"/>
    </row>
    <row r="458" spans="1:37" x14ac:dyDescent="0.35">
      <c r="A458" s="1"/>
      <c r="B458" s="1"/>
      <c r="C458" s="1"/>
      <c r="D458" s="1"/>
      <c r="E458" s="1"/>
      <c r="F458" s="1"/>
      <c r="G458" s="1"/>
      <c r="H458" s="1"/>
      <c r="I458" s="1"/>
      <c r="J458" s="1"/>
      <c r="K458" s="1"/>
      <c r="L458" t="str">
        <f t="shared" si="7"/>
        <v>Yes</v>
      </c>
      <c r="M458" s="6"/>
      <c r="N458" s="6"/>
      <c r="O458" s="9" t="str">
        <f>IF(ISBLANK(M458), "", IF(ISBLANK(N458), "Yes", IF(N458 &lt; 'County Names to hide'!$C$2, "No", "Yes")))</f>
        <v/>
      </c>
      <c r="P458" s="6"/>
      <c r="Q458" s="6"/>
      <c r="R458" s="6"/>
      <c r="S458" s="6"/>
      <c r="T458" s="1"/>
      <c r="U458" s="48" t="str">
        <f>IF(Outcomes!M458="", "", DATEDIF(Outcomes!M458, 'County Names to hide'!$D$2, "m"))</f>
        <v/>
      </c>
      <c r="V458" s="9" t="str">
        <f>IF(ISBLANK(M458), "", IF(ISBLANK(N459), "No", IF(AND(N459 &gt;= 'County Names to hide'!$C$2, N459 &lt;= 'County Names to hide'!$D$2), "Yes", "No")))</f>
        <v/>
      </c>
      <c r="W458" s="1"/>
      <c r="X458" s="9" t="str">
        <f>IF(Outcomes!C458="", "", DATEDIF(Outcomes!C458, 'County Names to hide'!$D$2, "m"))</f>
        <v/>
      </c>
      <c r="Y458" s="1"/>
      <c r="Z458" s="1"/>
      <c r="AA458" s="1"/>
      <c r="AB458" s="1"/>
      <c r="AC458" s="1"/>
      <c r="AD458" s="1"/>
      <c r="AE458" s="1"/>
      <c r="AF458" s="1"/>
      <c r="AG458" s="1"/>
      <c r="AH458" s="84"/>
      <c r="AI458" s="84"/>
      <c r="AJ458" s="1"/>
      <c r="AK458" s="1"/>
    </row>
    <row r="459" spans="1:37" x14ac:dyDescent="0.35">
      <c r="A459" s="1"/>
      <c r="B459" s="1"/>
      <c r="C459" s="1"/>
      <c r="D459" s="1"/>
      <c r="E459" s="1"/>
      <c r="F459" s="1"/>
      <c r="G459" s="1"/>
      <c r="H459" s="1"/>
      <c r="I459" s="1"/>
      <c r="J459" s="1"/>
      <c r="K459" s="1"/>
      <c r="L459" t="str">
        <f t="shared" si="7"/>
        <v>Yes</v>
      </c>
      <c r="M459" s="6"/>
      <c r="N459" s="6"/>
      <c r="O459" s="9" t="str">
        <f>IF(ISBLANK(M459), "", IF(ISBLANK(N459), "Yes", IF(N459 &lt; 'County Names to hide'!$C$2, "No", "Yes")))</f>
        <v/>
      </c>
      <c r="P459" s="6"/>
      <c r="Q459" s="6"/>
      <c r="R459" s="6"/>
      <c r="S459" s="6"/>
      <c r="T459" s="1"/>
      <c r="U459" s="48" t="str">
        <f>IF(Outcomes!M459="", "", DATEDIF(Outcomes!M459, 'County Names to hide'!$D$2, "m"))</f>
        <v/>
      </c>
      <c r="V459" s="9" t="str">
        <f>IF(ISBLANK(M459), "", IF(ISBLANK(N460), "No", IF(AND(N460 &gt;= 'County Names to hide'!$C$2, N460 &lt;= 'County Names to hide'!$D$2), "Yes", "No")))</f>
        <v/>
      </c>
      <c r="W459" s="1"/>
      <c r="X459" s="9" t="str">
        <f>IF(Outcomes!C459="", "", DATEDIF(Outcomes!C459, 'County Names to hide'!$D$2, "m"))</f>
        <v/>
      </c>
      <c r="Y459" s="1"/>
      <c r="Z459" s="1"/>
      <c r="AA459" s="1"/>
      <c r="AB459" s="1"/>
      <c r="AC459" s="1"/>
      <c r="AD459" s="1"/>
      <c r="AE459" s="1"/>
      <c r="AF459" s="1"/>
      <c r="AG459" s="1"/>
      <c r="AH459" s="84"/>
      <c r="AI459" s="84"/>
      <c r="AJ459" s="1"/>
      <c r="AK459" s="1"/>
    </row>
    <row r="460" spans="1:37" x14ac:dyDescent="0.35">
      <c r="A460" s="1"/>
      <c r="B460" s="1"/>
      <c r="C460" s="1"/>
      <c r="D460" s="1"/>
      <c r="E460" s="1"/>
      <c r="F460" s="1"/>
      <c r="G460" s="1"/>
      <c r="H460" s="1"/>
      <c r="I460" s="1"/>
      <c r="J460" s="1"/>
      <c r="K460" s="1"/>
      <c r="L460" t="str">
        <f t="shared" si="7"/>
        <v>Yes</v>
      </c>
      <c r="M460" s="6"/>
      <c r="N460" s="6"/>
      <c r="O460" s="9" t="str">
        <f>IF(ISBLANK(M460), "", IF(ISBLANK(N460), "Yes", IF(N460 &lt; 'County Names to hide'!$C$2, "No", "Yes")))</f>
        <v/>
      </c>
      <c r="P460" s="6"/>
      <c r="Q460" s="6"/>
      <c r="R460" s="6"/>
      <c r="S460" s="6"/>
      <c r="T460" s="1"/>
      <c r="U460" s="48" t="str">
        <f>IF(Outcomes!M460="", "", DATEDIF(Outcomes!M460, 'County Names to hide'!$D$2, "m"))</f>
        <v/>
      </c>
      <c r="V460" s="9" t="str">
        <f>IF(ISBLANK(M460), "", IF(ISBLANK(N461), "No", IF(AND(N461 &gt;= 'County Names to hide'!$C$2, N461 &lt;= 'County Names to hide'!$D$2), "Yes", "No")))</f>
        <v/>
      </c>
      <c r="W460" s="1"/>
      <c r="X460" s="9" t="str">
        <f>IF(Outcomes!C460="", "", DATEDIF(Outcomes!C460, 'County Names to hide'!$D$2, "m"))</f>
        <v/>
      </c>
      <c r="Y460" s="1"/>
      <c r="Z460" s="1"/>
      <c r="AA460" s="1"/>
      <c r="AB460" s="1"/>
      <c r="AC460" s="1"/>
      <c r="AD460" s="1"/>
      <c r="AE460" s="1"/>
      <c r="AF460" s="1"/>
      <c r="AG460" s="1"/>
      <c r="AH460" s="84"/>
      <c r="AI460" s="84"/>
      <c r="AJ460" s="1"/>
      <c r="AK460" s="1"/>
    </row>
    <row r="461" spans="1:37" x14ac:dyDescent="0.35">
      <c r="A461" s="1"/>
      <c r="B461" s="1"/>
      <c r="C461" s="1"/>
      <c r="D461" s="1"/>
      <c r="E461" s="1"/>
      <c r="F461" s="1"/>
      <c r="G461" s="1"/>
      <c r="H461" s="1"/>
      <c r="I461" s="1"/>
      <c r="J461" s="1"/>
      <c r="K461" s="1"/>
      <c r="L461" t="str">
        <f t="shared" si="7"/>
        <v>Yes</v>
      </c>
      <c r="M461" s="6"/>
      <c r="N461" s="6"/>
      <c r="O461" s="9" t="str">
        <f>IF(ISBLANK(M461), "", IF(ISBLANK(N461), "Yes", IF(N461 &lt; 'County Names to hide'!$C$2, "No", "Yes")))</f>
        <v/>
      </c>
      <c r="P461" s="6"/>
      <c r="Q461" s="6"/>
      <c r="R461" s="6"/>
      <c r="S461" s="6"/>
      <c r="T461" s="1"/>
      <c r="U461" s="48" t="str">
        <f>IF(Outcomes!M461="", "", DATEDIF(Outcomes!M461, 'County Names to hide'!$D$2, "m"))</f>
        <v/>
      </c>
      <c r="V461" s="9" t="str">
        <f>IF(ISBLANK(M461), "", IF(ISBLANK(N462), "No", IF(AND(N462 &gt;= 'County Names to hide'!$C$2, N462 &lt;= 'County Names to hide'!$D$2), "Yes", "No")))</f>
        <v/>
      </c>
      <c r="W461" s="1"/>
      <c r="X461" s="9" t="str">
        <f>IF(Outcomes!C461="", "", DATEDIF(Outcomes!C461, 'County Names to hide'!$D$2, "m"))</f>
        <v/>
      </c>
      <c r="Y461" s="1"/>
      <c r="Z461" s="1"/>
      <c r="AA461" s="1"/>
      <c r="AB461" s="1"/>
      <c r="AC461" s="1"/>
      <c r="AD461" s="1"/>
      <c r="AE461" s="1"/>
      <c r="AF461" s="1"/>
      <c r="AG461" s="1"/>
      <c r="AH461" s="84"/>
      <c r="AI461" s="84"/>
      <c r="AJ461" s="1"/>
      <c r="AK461" s="1"/>
    </row>
    <row r="462" spans="1:37" x14ac:dyDescent="0.35">
      <c r="A462" s="1"/>
      <c r="B462" s="1"/>
      <c r="C462" s="1"/>
      <c r="D462" s="1"/>
      <c r="E462" s="1"/>
      <c r="F462" s="1"/>
      <c r="G462" s="1"/>
      <c r="H462" s="1"/>
      <c r="I462" s="1"/>
      <c r="J462" s="1"/>
      <c r="K462" s="1"/>
      <c r="L462" t="str">
        <f t="shared" si="7"/>
        <v>Yes</v>
      </c>
      <c r="M462" s="6"/>
      <c r="N462" s="6"/>
      <c r="O462" s="9" t="str">
        <f>IF(ISBLANK(M462), "", IF(ISBLANK(N462), "Yes", IF(N462 &lt; 'County Names to hide'!$C$2, "No", "Yes")))</f>
        <v/>
      </c>
      <c r="P462" s="6"/>
      <c r="Q462" s="6"/>
      <c r="R462" s="6"/>
      <c r="S462" s="6"/>
      <c r="T462" s="1"/>
      <c r="U462" s="48" t="str">
        <f>IF(Outcomes!M462="", "", DATEDIF(Outcomes!M462, 'County Names to hide'!$D$2, "m"))</f>
        <v/>
      </c>
      <c r="V462" s="9" t="str">
        <f>IF(ISBLANK(M462), "", IF(ISBLANK(N463), "No", IF(AND(N463 &gt;= 'County Names to hide'!$C$2, N463 &lt;= 'County Names to hide'!$D$2), "Yes", "No")))</f>
        <v/>
      </c>
      <c r="W462" s="1"/>
      <c r="X462" s="9" t="str">
        <f>IF(Outcomes!C462="", "", DATEDIF(Outcomes!C462, 'County Names to hide'!$D$2, "m"))</f>
        <v/>
      </c>
      <c r="Y462" s="1"/>
      <c r="Z462" s="1"/>
      <c r="AA462" s="1"/>
      <c r="AB462" s="1"/>
      <c r="AC462" s="1"/>
      <c r="AD462" s="1"/>
      <c r="AE462" s="1"/>
      <c r="AF462" s="1"/>
      <c r="AG462" s="1"/>
      <c r="AH462" s="84"/>
      <c r="AI462" s="84"/>
      <c r="AJ462" s="1"/>
      <c r="AK462" s="1"/>
    </row>
    <row r="463" spans="1:37" x14ac:dyDescent="0.35">
      <c r="A463" s="1"/>
      <c r="B463" s="1"/>
      <c r="C463" s="1"/>
      <c r="D463" s="1"/>
      <c r="E463" s="1"/>
      <c r="F463" s="1"/>
      <c r="G463" s="1"/>
      <c r="H463" s="1"/>
      <c r="I463" s="1"/>
      <c r="J463" s="1"/>
      <c r="K463" s="1"/>
      <c r="L463" t="str">
        <f t="shared" si="7"/>
        <v>Yes</v>
      </c>
      <c r="M463" s="6"/>
      <c r="N463" s="6"/>
      <c r="O463" s="9" t="str">
        <f>IF(ISBLANK(M463), "", IF(ISBLANK(N463), "Yes", IF(N463 &lt; 'County Names to hide'!$C$2, "No", "Yes")))</f>
        <v/>
      </c>
      <c r="P463" s="6"/>
      <c r="Q463" s="6"/>
      <c r="R463" s="6"/>
      <c r="S463" s="6"/>
      <c r="T463" s="1"/>
      <c r="U463" s="48" t="str">
        <f>IF(Outcomes!M463="", "", DATEDIF(Outcomes!M463, 'County Names to hide'!$D$2, "m"))</f>
        <v/>
      </c>
      <c r="V463" s="9" t="str">
        <f>IF(ISBLANK(M463), "", IF(ISBLANK(N464), "No", IF(AND(N464 &gt;= 'County Names to hide'!$C$2, N464 &lt;= 'County Names to hide'!$D$2), "Yes", "No")))</f>
        <v/>
      </c>
      <c r="W463" s="1"/>
      <c r="X463" s="9" t="str">
        <f>IF(Outcomes!C463="", "", DATEDIF(Outcomes!C463, 'County Names to hide'!$D$2, "m"))</f>
        <v/>
      </c>
      <c r="Y463" s="1"/>
      <c r="Z463" s="1"/>
      <c r="AA463" s="1"/>
      <c r="AB463" s="1"/>
      <c r="AC463" s="1"/>
      <c r="AD463" s="1"/>
      <c r="AE463" s="1"/>
      <c r="AF463" s="1"/>
      <c r="AG463" s="1"/>
      <c r="AH463" s="84"/>
      <c r="AI463" s="84"/>
      <c r="AJ463" s="1"/>
      <c r="AK463" s="1"/>
    </row>
    <row r="464" spans="1:37" x14ac:dyDescent="0.35">
      <c r="A464" s="1"/>
      <c r="B464" s="1"/>
      <c r="C464" s="1"/>
      <c r="D464" s="1"/>
      <c r="E464" s="1"/>
      <c r="F464" s="1"/>
      <c r="G464" s="1"/>
      <c r="H464" s="1"/>
      <c r="I464" s="1"/>
      <c r="J464" s="1"/>
      <c r="K464" s="1"/>
      <c r="L464" t="str">
        <f t="shared" si="7"/>
        <v>Yes</v>
      </c>
      <c r="M464" s="6"/>
      <c r="N464" s="6"/>
      <c r="O464" s="9" t="str">
        <f>IF(ISBLANK(M464), "", IF(ISBLANK(N464), "Yes", IF(N464 &lt; 'County Names to hide'!$C$2, "No", "Yes")))</f>
        <v/>
      </c>
      <c r="P464" s="6"/>
      <c r="Q464" s="6"/>
      <c r="R464" s="6"/>
      <c r="S464" s="6"/>
      <c r="T464" s="1"/>
      <c r="U464" s="48" t="str">
        <f>IF(Outcomes!M464="", "", DATEDIF(Outcomes!M464, 'County Names to hide'!$D$2, "m"))</f>
        <v/>
      </c>
      <c r="V464" s="9" t="str">
        <f>IF(ISBLANK(M464), "", IF(ISBLANK(N465), "No", IF(AND(N465 &gt;= 'County Names to hide'!$C$2, N465 &lt;= 'County Names to hide'!$D$2), "Yes", "No")))</f>
        <v/>
      </c>
      <c r="W464" s="1"/>
      <c r="X464" s="9" t="str">
        <f>IF(Outcomes!C464="", "", DATEDIF(Outcomes!C464, 'County Names to hide'!$D$2, "m"))</f>
        <v/>
      </c>
      <c r="Y464" s="1"/>
      <c r="Z464" s="1"/>
      <c r="AA464" s="1"/>
      <c r="AB464" s="1"/>
      <c r="AC464" s="1"/>
      <c r="AD464" s="1"/>
      <c r="AE464" s="1"/>
      <c r="AF464" s="1"/>
      <c r="AG464" s="1"/>
      <c r="AH464" s="84"/>
      <c r="AI464" s="84"/>
      <c r="AJ464" s="1"/>
      <c r="AK464" s="1"/>
    </row>
    <row r="465" spans="1:37" x14ac:dyDescent="0.35">
      <c r="A465" s="1"/>
      <c r="B465" s="1"/>
      <c r="C465" s="1"/>
      <c r="D465" s="1"/>
      <c r="E465" s="1"/>
      <c r="F465" s="1"/>
      <c r="G465" s="1"/>
      <c r="H465" s="1"/>
      <c r="I465" s="1"/>
      <c r="J465" s="1"/>
      <c r="K465" s="1"/>
      <c r="L465" t="str">
        <f t="shared" si="7"/>
        <v>Yes</v>
      </c>
      <c r="M465" s="6"/>
      <c r="N465" s="6"/>
      <c r="O465" s="9" t="str">
        <f>IF(ISBLANK(M465), "", IF(ISBLANK(N465), "Yes", IF(N465 &lt; 'County Names to hide'!$C$2, "No", "Yes")))</f>
        <v/>
      </c>
      <c r="P465" s="6"/>
      <c r="Q465" s="6"/>
      <c r="R465" s="6"/>
      <c r="S465" s="6"/>
      <c r="T465" s="1"/>
      <c r="U465" s="48" t="str">
        <f>IF(Outcomes!M465="", "", DATEDIF(Outcomes!M465, 'County Names to hide'!$D$2, "m"))</f>
        <v/>
      </c>
      <c r="V465" s="9" t="str">
        <f>IF(ISBLANK(M465), "", IF(ISBLANK(N466), "No", IF(AND(N466 &gt;= 'County Names to hide'!$C$2, N466 &lt;= 'County Names to hide'!$D$2), "Yes", "No")))</f>
        <v/>
      </c>
      <c r="W465" s="1"/>
      <c r="X465" s="9" t="str">
        <f>IF(Outcomes!C465="", "", DATEDIF(Outcomes!C465, 'County Names to hide'!$D$2, "m"))</f>
        <v/>
      </c>
      <c r="Y465" s="1"/>
      <c r="Z465" s="1"/>
      <c r="AA465" s="1"/>
      <c r="AB465" s="1"/>
      <c r="AC465" s="1"/>
      <c r="AD465" s="1"/>
      <c r="AE465" s="1"/>
      <c r="AF465" s="1"/>
      <c r="AG465" s="1"/>
      <c r="AH465" s="84"/>
      <c r="AI465" s="84"/>
      <c r="AJ465" s="1"/>
      <c r="AK465" s="1"/>
    </row>
    <row r="466" spans="1:37" x14ac:dyDescent="0.35">
      <c r="A466" s="1"/>
      <c r="B466" s="1"/>
      <c r="C466" s="1"/>
      <c r="D466" s="1"/>
      <c r="E466" s="1"/>
      <c r="F466" s="1"/>
      <c r="G466" s="1"/>
      <c r="H466" s="1"/>
      <c r="I466" s="1"/>
      <c r="J466" s="1"/>
      <c r="K466" s="1"/>
      <c r="L466" t="str">
        <f t="shared" si="7"/>
        <v>Yes</v>
      </c>
      <c r="M466" s="6"/>
      <c r="N466" s="6"/>
      <c r="O466" s="9" t="str">
        <f>IF(ISBLANK(M466), "", IF(ISBLANK(N466), "Yes", IF(N466 &lt; 'County Names to hide'!$C$2, "No", "Yes")))</f>
        <v/>
      </c>
      <c r="P466" s="6"/>
      <c r="Q466" s="6"/>
      <c r="R466" s="6"/>
      <c r="S466" s="6"/>
      <c r="T466" s="1"/>
      <c r="U466" s="48" t="str">
        <f>IF(Outcomes!M466="", "", DATEDIF(Outcomes!M466, 'County Names to hide'!$D$2, "m"))</f>
        <v/>
      </c>
      <c r="V466" s="9" t="str">
        <f>IF(ISBLANK(M466), "", IF(ISBLANK(N467), "No", IF(AND(N467 &gt;= 'County Names to hide'!$C$2, N467 &lt;= 'County Names to hide'!$D$2), "Yes", "No")))</f>
        <v/>
      </c>
      <c r="W466" s="1"/>
      <c r="X466" s="9" t="str">
        <f>IF(Outcomes!C466="", "", DATEDIF(Outcomes!C466, 'County Names to hide'!$D$2, "m"))</f>
        <v/>
      </c>
      <c r="Y466" s="1"/>
      <c r="Z466" s="1"/>
      <c r="AA466" s="1"/>
      <c r="AB466" s="1"/>
      <c r="AC466" s="1"/>
      <c r="AD466" s="1"/>
      <c r="AE466" s="1"/>
      <c r="AF466" s="1"/>
      <c r="AG466" s="1"/>
      <c r="AH466" s="84"/>
      <c r="AI466" s="84"/>
      <c r="AJ466" s="1"/>
      <c r="AK466" s="1"/>
    </row>
    <row r="467" spans="1:37" x14ac:dyDescent="0.35">
      <c r="A467" s="1"/>
      <c r="B467" s="1"/>
      <c r="C467" s="1"/>
      <c r="D467" s="1"/>
      <c r="E467" s="1"/>
      <c r="F467" s="1"/>
      <c r="G467" s="1"/>
      <c r="H467" s="1"/>
      <c r="I467" s="1"/>
      <c r="J467" s="1"/>
      <c r="K467" s="1"/>
      <c r="L467" t="str">
        <f t="shared" si="7"/>
        <v>Yes</v>
      </c>
      <c r="M467" s="6"/>
      <c r="N467" s="6"/>
      <c r="O467" s="9" t="str">
        <f>IF(ISBLANK(M467), "", IF(ISBLANK(N467), "Yes", IF(N467 &lt; 'County Names to hide'!$C$2, "No", "Yes")))</f>
        <v/>
      </c>
      <c r="P467" s="6"/>
      <c r="Q467" s="6"/>
      <c r="R467" s="6"/>
      <c r="S467" s="6"/>
      <c r="T467" s="1"/>
      <c r="U467" s="48" t="str">
        <f>IF(Outcomes!M467="", "", DATEDIF(Outcomes!M467, 'County Names to hide'!$D$2, "m"))</f>
        <v/>
      </c>
      <c r="V467" s="9" t="str">
        <f>IF(ISBLANK(M467), "", IF(ISBLANK(N468), "No", IF(AND(N468 &gt;= 'County Names to hide'!$C$2, N468 &lt;= 'County Names to hide'!$D$2), "Yes", "No")))</f>
        <v/>
      </c>
      <c r="W467" s="1"/>
      <c r="X467" s="9" t="str">
        <f>IF(Outcomes!C467="", "", DATEDIF(Outcomes!C467, 'County Names to hide'!$D$2, "m"))</f>
        <v/>
      </c>
      <c r="Y467" s="1"/>
      <c r="Z467" s="1"/>
      <c r="AA467" s="1"/>
      <c r="AB467" s="1"/>
      <c r="AC467" s="1"/>
      <c r="AD467" s="1"/>
      <c r="AE467" s="1"/>
      <c r="AF467" s="1"/>
      <c r="AG467" s="1"/>
      <c r="AH467" s="84"/>
      <c r="AI467" s="84"/>
      <c r="AJ467" s="1"/>
      <c r="AK467" s="1"/>
    </row>
    <row r="468" spans="1:37" x14ac:dyDescent="0.35">
      <c r="A468" s="1"/>
      <c r="B468" s="1"/>
      <c r="C468" s="1"/>
      <c r="D468" s="1"/>
      <c r="E468" s="1"/>
      <c r="F468" s="1"/>
      <c r="G468" s="1"/>
      <c r="H468" s="1"/>
      <c r="I468" s="1"/>
      <c r="J468" s="1"/>
      <c r="K468" s="1"/>
      <c r="L468" t="str">
        <f t="shared" si="7"/>
        <v>Yes</v>
      </c>
      <c r="M468" s="6"/>
      <c r="N468" s="6"/>
      <c r="O468" s="9" t="str">
        <f>IF(ISBLANK(M468), "", IF(ISBLANK(N468), "Yes", IF(N468 &lt; 'County Names to hide'!$C$2, "No", "Yes")))</f>
        <v/>
      </c>
      <c r="P468" s="6"/>
      <c r="Q468" s="6"/>
      <c r="R468" s="6"/>
      <c r="S468" s="6"/>
      <c r="T468" s="1"/>
      <c r="U468" s="48" t="str">
        <f>IF(Outcomes!M468="", "", DATEDIF(Outcomes!M468, 'County Names to hide'!$D$2, "m"))</f>
        <v/>
      </c>
      <c r="V468" s="9" t="str">
        <f>IF(ISBLANK(M468), "", IF(ISBLANK(N469), "No", IF(AND(N469 &gt;= 'County Names to hide'!$C$2, N469 &lt;= 'County Names to hide'!$D$2), "Yes", "No")))</f>
        <v/>
      </c>
      <c r="W468" s="1"/>
      <c r="X468" s="9" t="str">
        <f>IF(Outcomes!C468="", "", DATEDIF(Outcomes!C468, 'County Names to hide'!$D$2, "m"))</f>
        <v/>
      </c>
      <c r="Y468" s="1"/>
      <c r="Z468" s="1"/>
      <c r="AA468" s="1"/>
      <c r="AB468" s="1"/>
      <c r="AC468" s="1"/>
      <c r="AD468" s="1"/>
      <c r="AE468" s="1"/>
      <c r="AF468" s="1"/>
      <c r="AG468" s="1"/>
      <c r="AH468" s="84"/>
      <c r="AI468" s="84"/>
      <c r="AJ468" s="1"/>
      <c r="AK468" s="1"/>
    </row>
    <row r="469" spans="1:37" x14ac:dyDescent="0.35">
      <c r="A469" s="1"/>
      <c r="B469" s="1"/>
      <c r="C469" s="1"/>
      <c r="D469" s="1"/>
      <c r="E469" s="1"/>
      <c r="F469" s="1"/>
      <c r="G469" s="1"/>
      <c r="H469" s="1"/>
      <c r="I469" s="1"/>
      <c r="J469" s="1"/>
      <c r="K469" s="1"/>
      <c r="L469" t="str">
        <f t="shared" si="7"/>
        <v>Yes</v>
      </c>
      <c r="M469" s="6"/>
      <c r="N469" s="6"/>
      <c r="O469" s="9" t="str">
        <f>IF(ISBLANK(M469), "", IF(ISBLANK(N469), "Yes", IF(N469 &lt; 'County Names to hide'!$C$2, "No", "Yes")))</f>
        <v/>
      </c>
      <c r="P469" s="6"/>
      <c r="Q469" s="6"/>
      <c r="R469" s="6"/>
      <c r="S469" s="6"/>
      <c r="T469" s="1"/>
      <c r="U469" s="48" t="str">
        <f>IF(Outcomes!M469="", "", DATEDIF(Outcomes!M469, 'County Names to hide'!$D$2, "m"))</f>
        <v/>
      </c>
      <c r="V469" s="9" t="str">
        <f>IF(ISBLANK(M469), "", IF(ISBLANK(N470), "No", IF(AND(N470 &gt;= 'County Names to hide'!$C$2, N470 &lt;= 'County Names to hide'!$D$2), "Yes", "No")))</f>
        <v/>
      </c>
      <c r="W469" s="1"/>
      <c r="X469" s="9" t="str">
        <f>IF(Outcomes!C469="", "", DATEDIF(Outcomes!C469, 'County Names to hide'!$D$2, "m"))</f>
        <v/>
      </c>
      <c r="Y469" s="1"/>
      <c r="Z469" s="1"/>
      <c r="AA469" s="1"/>
      <c r="AB469" s="1"/>
      <c r="AC469" s="1"/>
      <c r="AD469" s="1"/>
      <c r="AE469" s="1"/>
      <c r="AF469" s="1"/>
      <c r="AG469" s="1"/>
      <c r="AH469" s="84"/>
      <c r="AI469" s="84"/>
      <c r="AJ469" s="1"/>
      <c r="AK469" s="1"/>
    </row>
    <row r="470" spans="1:37" x14ac:dyDescent="0.35">
      <c r="A470" s="1"/>
      <c r="B470" s="1"/>
      <c r="C470" s="1"/>
      <c r="D470" s="1"/>
      <c r="E470" s="1"/>
      <c r="F470" s="1"/>
      <c r="G470" s="1"/>
      <c r="H470" s="1"/>
      <c r="I470" s="1"/>
      <c r="J470" s="1"/>
      <c r="K470" s="1"/>
      <c r="L470" t="str">
        <f t="shared" si="7"/>
        <v>Yes</v>
      </c>
      <c r="M470" s="6"/>
      <c r="N470" s="6"/>
      <c r="O470" s="9" t="str">
        <f>IF(ISBLANK(M470), "", IF(ISBLANK(N470), "Yes", IF(N470 &lt; 'County Names to hide'!$C$2, "No", "Yes")))</f>
        <v/>
      </c>
      <c r="P470" s="6"/>
      <c r="Q470" s="6"/>
      <c r="R470" s="6"/>
      <c r="S470" s="6"/>
      <c r="T470" s="1"/>
      <c r="U470" s="48" t="str">
        <f>IF(Outcomes!M470="", "", DATEDIF(Outcomes!M470, 'County Names to hide'!$D$2, "m"))</f>
        <v/>
      </c>
      <c r="V470" s="9" t="str">
        <f>IF(ISBLANK(M470), "", IF(ISBLANK(N471), "No", IF(AND(N471 &gt;= 'County Names to hide'!$C$2, N471 &lt;= 'County Names to hide'!$D$2), "Yes", "No")))</f>
        <v/>
      </c>
      <c r="W470" s="1"/>
      <c r="X470" s="9" t="str">
        <f>IF(Outcomes!C470="", "", DATEDIF(Outcomes!C470, 'County Names to hide'!$D$2, "m"))</f>
        <v/>
      </c>
      <c r="Y470" s="1"/>
      <c r="Z470" s="1"/>
      <c r="AA470" s="1"/>
      <c r="AB470" s="1"/>
      <c r="AC470" s="1"/>
      <c r="AD470" s="1"/>
      <c r="AE470" s="1"/>
      <c r="AF470" s="1"/>
      <c r="AG470" s="1"/>
      <c r="AH470" s="84"/>
      <c r="AI470" s="84"/>
      <c r="AJ470" s="1"/>
      <c r="AK470" s="1"/>
    </row>
    <row r="471" spans="1:37" x14ac:dyDescent="0.35">
      <c r="A471" s="1"/>
      <c r="B471" s="1"/>
      <c r="C471" s="1"/>
      <c r="D471" s="1"/>
      <c r="E471" s="1"/>
      <c r="F471" s="1"/>
      <c r="G471" s="1"/>
      <c r="H471" s="1"/>
      <c r="I471" s="1"/>
      <c r="J471" s="1"/>
      <c r="K471" s="1"/>
      <c r="L471" t="str">
        <f t="shared" si="7"/>
        <v>Yes</v>
      </c>
      <c r="M471" s="6"/>
      <c r="N471" s="6"/>
      <c r="O471" s="9" t="str">
        <f>IF(ISBLANK(M471), "", IF(ISBLANK(N471), "Yes", IF(N471 &lt; 'County Names to hide'!$C$2, "No", "Yes")))</f>
        <v/>
      </c>
      <c r="P471" s="6"/>
      <c r="Q471" s="6"/>
      <c r="R471" s="6"/>
      <c r="S471" s="6"/>
      <c r="T471" s="1"/>
      <c r="U471" s="48" t="str">
        <f>IF(Outcomes!M471="", "", DATEDIF(Outcomes!M471, 'County Names to hide'!$D$2, "m"))</f>
        <v/>
      </c>
      <c r="V471" s="9" t="str">
        <f>IF(ISBLANK(M471), "", IF(ISBLANK(N472), "No", IF(AND(N472 &gt;= 'County Names to hide'!$C$2, N472 &lt;= 'County Names to hide'!$D$2), "Yes", "No")))</f>
        <v/>
      </c>
      <c r="W471" s="1"/>
      <c r="X471" s="9" t="str">
        <f>IF(Outcomes!C471="", "", DATEDIF(Outcomes!C471, 'County Names to hide'!$D$2, "m"))</f>
        <v/>
      </c>
      <c r="Y471" s="1"/>
      <c r="Z471" s="1"/>
      <c r="AA471" s="1"/>
      <c r="AB471" s="1"/>
      <c r="AC471" s="1"/>
      <c r="AD471" s="1"/>
      <c r="AE471" s="1"/>
      <c r="AF471" s="1"/>
      <c r="AG471" s="1"/>
      <c r="AH471" s="84"/>
      <c r="AI471" s="84"/>
      <c r="AJ471" s="1"/>
      <c r="AK471" s="1"/>
    </row>
    <row r="472" spans="1:37" x14ac:dyDescent="0.35">
      <c r="A472" s="1"/>
      <c r="B472" s="1"/>
      <c r="C472" s="1"/>
      <c r="D472" s="1"/>
      <c r="E472" s="1"/>
      <c r="F472" s="1"/>
      <c r="G472" s="1"/>
      <c r="H472" s="1"/>
      <c r="I472" s="1"/>
      <c r="J472" s="1"/>
      <c r="K472" s="1"/>
      <c r="L472" t="str">
        <f t="shared" si="7"/>
        <v>Yes</v>
      </c>
      <c r="M472" s="6"/>
      <c r="N472" s="6"/>
      <c r="O472" s="9" t="str">
        <f>IF(ISBLANK(M472), "", IF(ISBLANK(N472), "Yes", IF(N472 &lt; 'County Names to hide'!$C$2, "No", "Yes")))</f>
        <v/>
      </c>
      <c r="P472" s="6"/>
      <c r="Q472" s="6"/>
      <c r="R472" s="6"/>
      <c r="S472" s="6"/>
      <c r="T472" s="1"/>
      <c r="U472" s="48" t="str">
        <f>IF(Outcomes!M472="", "", DATEDIF(Outcomes!M472, 'County Names to hide'!$D$2, "m"))</f>
        <v/>
      </c>
      <c r="V472" s="9" t="str">
        <f>IF(ISBLANK(M472), "", IF(ISBLANK(N473), "No", IF(AND(N473 &gt;= 'County Names to hide'!$C$2, N473 &lt;= 'County Names to hide'!$D$2), "Yes", "No")))</f>
        <v/>
      </c>
      <c r="W472" s="1"/>
      <c r="X472" s="9" t="str">
        <f>IF(Outcomes!C472="", "", DATEDIF(Outcomes!C472, 'County Names to hide'!$D$2, "m"))</f>
        <v/>
      </c>
      <c r="Y472" s="1"/>
      <c r="Z472" s="1"/>
      <c r="AA472" s="1"/>
      <c r="AB472" s="1"/>
      <c r="AC472" s="1"/>
      <c r="AD472" s="1"/>
      <c r="AE472" s="1"/>
      <c r="AF472" s="1"/>
      <c r="AG472" s="1"/>
      <c r="AH472" s="84"/>
      <c r="AI472" s="84"/>
      <c r="AJ472" s="1"/>
      <c r="AK472" s="1"/>
    </row>
    <row r="473" spans="1:37" x14ac:dyDescent="0.35">
      <c r="A473" s="1"/>
      <c r="B473" s="1"/>
      <c r="C473" s="1"/>
      <c r="D473" s="1"/>
      <c r="E473" s="1"/>
      <c r="F473" s="1"/>
      <c r="G473" s="1"/>
      <c r="H473" s="1"/>
      <c r="I473" s="1"/>
      <c r="J473" s="1"/>
      <c r="K473" s="1"/>
      <c r="L473" t="str">
        <f t="shared" si="7"/>
        <v>Yes</v>
      </c>
      <c r="M473" s="6"/>
      <c r="N473" s="6"/>
      <c r="O473" s="9" t="str">
        <f>IF(ISBLANK(M473), "", IF(ISBLANK(N473), "Yes", IF(N473 &lt; 'County Names to hide'!$C$2, "No", "Yes")))</f>
        <v/>
      </c>
      <c r="P473" s="6"/>
      <c r="Q473" s="6"/>
      <c r="R473" s="6"/>
      <c r="S473" s="6"/>
      <c r="T473" s="1"/>
      <c r="U473" s="48" t="str">
        <f>IF(Outcomes!M473="", "", DATEDIF(Outcomes!M473, 'County Names to hide'!$D$2, "m"))</f>
        <v/>
      </c>
      <c r="V473" s="9" t="str">
        <f>IF(ISBLANK(M473), "", IF(ISBLANK(N474), "No", IF(AND(N474 &gt;= 'County Names to hide'!$C$2, N474 &lt;= 'County Names to hide'!$D$2), "Yes", "No")))</f>
        <v/>
      </c>
      <c r="W473" s="1"/>
      <c r="X473" s="9" t="str">
        <f>IF(Outcomes!C473="", "", DATEDIF(Outcomes!C473, 'County Names to hide'!$D$2, "m"))</f>
        <v/>
      </c>
      <c r="Y473" s="1"/>
      <c r="Z473" s="1"/>
      <c r="AA473" s="1"/>
      <c r="AB473" s="1"/>
      <c r="AC473" s="1"/>
      <c r="AD473" s="1"/>
      <c r="AE473" s="1"/>
      <c r="AF473" s="1"/>
      <c r="AG473" s="1"/>
      <c r="AH473" s="84"/>
      <c r="AI473" s="84"/>
      <c r="AJ473" s="1"/>
      <c r="AK473" s="1"/>
    </row>
    <row r="474" spans="1:37" x14ac:dyDescent="0.35">
      <c r="A474" s="1"/>
      <c r="B474" s="1"/>
      <c r="C474" s="1"/>
      <c r="D474" s="1"/>
      <c r="E474" s="1"/>
      <c r="F474" s="1"/>
      <c r="G474" s="1"/>
      <c r="H474" s="1"/>
      <c r="I474" s="1"/>
      <c r="J474" s="1"/>
      <c r="K474" s="1"/>
      <c r="L474" t="str">
        <f t="shared" si="7"/>
        <v>Yes</v>
      </c>
      <c r="M474" s="6"/>
      <c r="N474" s="6"/>
      <c r="O474" s="9" t="str">
        <f>IF(ISBLANK(M474), "", IF(ISBLANK(N474), "Yes", IF(N474 &lt; 'County Names to hide'!$C$2, "No", "Yes")))</f>
        <v/>
      </c>
      <c r="P474" s="6"/>
      <c r="Q474" s="6"/>
      <c r="R474" s="6"/>
      <c r="S474" s="6"/>
      <c r="T474" s="1"/>
      <c r="U474" s="48" t="str">
        <f>IF(Outcomes!M474="", "", DATEDIF(Outcomes!M474, 'County Names to hide'!$D$2, "m"))</f>
        <v/>
      </c>
      <c r="V474" s="9" t="str">
        <f>IF(ISBLANK(M474), "", IF(ISBLANK(N475), "No", IF(AND(N475 &gt;= 'County Names to hide'!$C$2, N475 &lt;= 'County Names to hide'!$D$2), "Yes", "No")))</f>
        <v/>
      </c>
      <c r="W474" s="1"/>
      <c r="X474" s="9" t="str">
        <f>IF(Outcomes!C474="", "", DATEDIF(Outcomes!C474, 'County Names to hide'!$D$2, "m"))</f>
        <v/>
      </c>
      <c r="Y474" s="1"/>
      <c r="Z474" s="1"/>
      <c r="AA474" s="1"/>
      <c r="AB474" s="1"/>
      <c r="AC474" s="1"/>
      <c r="AD474" s="1"/>
      <c r="AE474" s="1"/>
      <c r="AF474" s="1"/>
      <c r="AG474" s="1"/>
      <c r="AH474" s="84"/>
      <c r="AI474" s="84"/>
      <c r="AJ474" s="1"/>
      <c r="AK474" s="1"/>
    </row>
    <row r="475" spans="1:37" x14ac:dyDescent="0.35">
      <c r="A475" s="1"/>
      <c r="B475" s="1"/>
      <c r="C475" s="1"/>
      <c r="D475" s="1"/>
      <c r="E475" s="1"/>
      <c r="F475" s="1"/>
      <c r="G475" s="1"/>
      <c r="H475" s="1"/>
      <c r="I475" s="1"/>
      <c r="J475" s="1"/>
      <c r="K475" s="1"/>
      <c r="L475" t="str">
        <f t="shared" si="7"/>
        <v>Yes</v>
      </c>
      <c r="M475" s="6"/>
      <c r="N475" s="6"/>
      <c r="O475" s="9" t="str">
        <f>IF(ISBLANK(M475), "", IF(ISBLANK(N475), "Yes", IF(N475 &lt; 'County Names to hide'!$C$2, "No", "Yes")))</f>
        <v/>
      </c>
      <c r="P475" s="6"/>
      <c r="Q475" s="6"/>
      <c r="R475" s="6"/>
      <c r="S475" s="6"/>
      <c r="T475" s="1"/>
      <c r="U475" s="48" t="str">
        <f>IF(Outcomes!M475="", "", DATEDIF(Outcomes!M475, 'County Names to hide'!$D$2, "m"))</f>
        <v/>
      </c>
      <c r="V475" s="9" t="str">
        <f>IF(ISBLANK(M475), "", IF(ISBLANK(N476), "No", IF(AND(N476 &gt;= 'County Names to hide'!$C$2, N476 &lt;= 'County Names to hide'!$D$2), "Yes", "No")))</f>
        <v/>
      </c>
      <c r="W475" s="1"/>
      <c r="X475" s="9" t="str">
        <f>IF(Outcomes!C475="", "", DATEDIF(Outcomes!C475, 'County Names to hide'!$D$2, "m"))</f>
        <v/>
      </c>
      <c r="Y475" s="1"/>
      <c r="Z475" s="1"/>
      <c r="AA475" s="1"/>
      <c r="AB475" s="1"/>
      <c r="AC475" s="1"/>
      <c r="AD475" s="1"/>
      <c r="AE475" s="1"/>
      <c r="AF475" s="1"/>
      <c r="AG475" s="1"/>
      <c r="AH475" s="84"/>
      <c r="AI475" s="84"/>
      <c r="AJ475" s="1"/>
      <c r="AK475" s="1"/>
    </row>
    <row r="476" spans="1:37" x14ac:dyDescent="0.35">
      <c r="A476" s="1"/>
      <c r="B476" s="1"/>
      <c r="C476" s="1"/>
      <c r="D476" s="1"/>
      <c r="E476" s="1"/>
      <c r="F476" s="1"/>
      <c r="G476" s="1"/>
      <c r="H476" s="1"/>
      <c r="I476" s="1"/>
      <c r="J476" s="1"/>
      <c r="K476" s="1"/>
      <c r="L476" t="str">
        <f t="shared" si="7"/>
        <v>Yes</v>
      </c>
      <c r="M476" s="6"/>
      <c r="N476" s="6"/>
      <c r="O476" s="9" t="str">
        <f>IF(ISBLANK(M476), "", IF(ISBLANK(N476), "Yes", IF(N476 &lt; 'County Names to hide'!$C$2, "No", "Yes")))</f>
        <v/>
      </c>
      <c r="P476" s="6"/>
      <c r="Q476" s="6"/>
      <c r="R476" s="6"/>
      <c r="S476" s="6"/>
      <c r="T476" s="1"/>
      <c r="U476" s="48" t="str">
        <f>IF(Outcomes!M476="", "", DATEDIF(Outcomes!M476, 'County Names to hide'!$D$2, "m"))</f>
        <v/>
      </c>
      <c r="V476" s="9" t="str">
        <f>IF(ISBLANK(M476), "", IF(ISBLANK(N477), "No", IF(AND(N477 &gt;= 'County Names to hide'!$C$2, N477 &lt;= 'County Names to hide'!$D$2), "Yes", "No")))</f>
        <v/>
      </c>
      <c r="W476" s="1"/>
      <c r="X476" s="9" t="str">
        <f>IF(Outcomes!C476="", "", DATEDIF(Outcomes!C476, 'County Names to hide'!$D$2, "m"))</f>
        <v/>
      </c>
      <c r="Y476" s="1"/>
      <c r="Z476" s="1"/>
      <c r="AA476" s="1"/>
      <c r="AB476" s="1"/>
      <c r="AC476" s="1"/>
      <c r="AD476" s="1"/>
      <c r="AE476" s="1"/>
      <c r="AF476" s="1"/>
      <c r="AG476" s="1"/>
      <c r="AH476" s="84"/>
      <c r="AI476" s="84"/>
      <c r="AJ476" s="1"/>
      <c r="AK476" s="1"/>
    </row>
    <row r="477" spans="1:37" x14ac:dyDescent="0.35">
      <c r="A477" s="1"/>
      <c r="B477" s="1"/>
      <c r="C477" s="1"/>
      <c r="D477" s="1"/>
      <c r="E477" s="1"/>
      <c r="F477" s="1"/>
      <c r="G477" s="1"/>
      <c r="H477" s="1"/>
      <c r="I477" s="1"/>
      <c r="J477" s="1"/>
      <c r="K477" s="1"/>
      <c r="L477" t="str">
        <f t="shared" si="7"/>
        <v>Yes</v>
      </c>
      <c r="M477" s="6"/>
      <c r="N477" s="6"/>
      <c r="O477" s="9" t="str">
        <f>IF(ISBLANK(M477), "", IF(ISBLANK(N477), "Yes", IF(N477 &lt; 'County Names to hide'!$C$2, "No", "Yes")))</f>
        <v/>
      </c>
      <c r="P477" s="6"/>
      <c r="Q477" s="6"/>
      <c r="R477" s="6"/>
      <c r="S477" s="6"/>
      <c r="T477" s="1"/>
      <c r="U477" s="48" t="str">
        <f>IF(Outcomes!M477="", "", DATEDIF(Outcomes!M477, 'County Names to hide'!$D$2, "m"))</f>
        <v/>
      </c>
      <c r="V477" s="9" t="str">
        <f>IF(ISBLANK(M477), "", IF(ISBLANK(N478), "No", IF(AND(N478 &gt;= 'County Names to hide'!$C$2, N478 &lt;= 'County Names to hide'!$D$2), "Yes", "No")))</f>
        <v/>
      </c>
      <c r="W477" s="1"/>
      <c r="X477" s="9" t="str">
        <f>IF(Outcomes!C477="", "", DATEDIF(Outcomes!C477, 'County Names to hide'!$D$2, "m"))</f>
        <v/>
      </c>
      <c r="Y477" s="1"/>
      <c r="Z477" s="1"/>
      <c r="AA477" s="1"/>
      <c r="AB477" s="1"/>
      <c r="AC477" s="1"/>
      <c r="AD477" s="1"/>
      <c r="AE477" s="1"/>
      <c r="AF477" s="1"/>
      <c r="AG477" s="1"/>
      <c r="AH477" s="84"/>
      <c r="AI477" s="84"/>
      <c r="AJ477" s="1"/>
      <c r="AK477" s="1"/>
    </row>
    <row r="478" spans="1:37" x14ac:dyDescent="0.35">
      <c r="A478" s="1"/>
      <c r="B478" s="1"/>
      <c r="C478" s="1"/>
      <c r="D478" s="1"/>
      <c r="E478" s="1"/>
      <c r="F478" s="1"/>
      <c r="G478" s="1"/>
      <c r="H478" s="1"/>
      <c r="I478" s="1"/>
      <c r="J478" s="1"/>
      <c r="K478" s="1"/>
      <c r="L478" t="str">
        <f t="shared" si="7"/>
        <v>Yes</v>
      </c>
      <c r="M478" s="6"/>
      <c r="N478" s="6"/>
      <c r="O478" s="9" t="str">
        <f>IF(ISBLANK(M478), "", IF(ISBLANK(N478), "Yes", IF(N478 &lt; 'County Names to hide'!$C$2, "No", "Yes")))</f>
        <v/>
      </c>
      <c r="P478" s="6"/>
      <c r="Q478" s="6"/>
      <c r="R478" s="6"/>
      <c r="S478" s="6"/>
      <c r="T478" s="1"/>
      <c r="U478" s="48" t="str">
        <f>IF(Outcomes!M478="", "", DATEDIF(Outcomes!M478, 'County Names to hide'!$D$2, "m"))</f>
        <v/>
      </c>
      <c r="V478" s="9" t="str">
        <f>IF(ISBLANK(M478), "", IF(ISBLANK(N479), "No", IF(AND(N479 &gt;= 'County Names to hide'!$C$2, N479 &lt;= 'County Names to hide'!$D$2), "Yes", "No")))</f>
        <v/>
      </c>
      <c r="W478" s="1"/>
      <c r="X478" s="9" t="str">
        <f>IF(Outcomes!C478="", "", DATEDIF(Outcomes!C478, 'County Names to hide'!$D$2, "m"))</f>
        <v/>
      </c>
      <c r="Y478" s="1"/>
      <c r="Z478" s="1"/>
      <c r="AA478" s="1"/>
      <c r="AB478" s="1"/>
      <c r="AC478" s="1"/>
      <c r="AD478" s="1"/>
      <c r="AE478" s="1"/>
      <c r="AF478" s="1"/>
      <c r="AG478" s="1"/>
      <c r="AH478" s="84"/>
      <c r="AI478" s="84"/>
      <c r="AJ478" s="1"/>
      <c r="AK478" s="1"/>
    </row>
    <row r="479" spans="1:37" x14ac:dyDescent="0.35">
      <c r="A479" s="1"/>
      <c r="B479" s="1"/>
      <c r="C479" s="1"/>
      <c r="D479" s="1"/>
      <c r="E479" s="1"/>
      <c r="F479" s="1"/>
      <c r="G479" s="1"/>
      <c r="H479" s="1"/>
      <c r="I479" s="1"/>
      <c r="J479" s="1"/>
      <c r="K479" s="1"/>
      <c r="L479" t="str">
        <f t="shared" si="7"/>
        <v>Yes</v>
      </c>
      <c r="M479" s="6"/>
      <c r="N479" s="6"/>
      <c r="O479" s="9" t="str">
        <f>IF(ISBLANK(M479), "", IF(ISBLANK(N479), "Yes", IF(N479 &lt; 'County Names to hide'!$C$2, "No", "Yes")))</f>
        <v/>
      </c>
      <c r="P479" s="6"/>
      <c r="Q479" s="6"/>
      <c r="R479" s="6"/>
      <c r="S479" s="6"/>
      <c r="T479" s="1"/>
      <c r="U479" s="48" t="str">
        <f>IF(Outcomes!M479="", "", DATEDIF(Outcomes!M479, 'County Names to hide'!$D$2, "m"))</f>
        <v/>
      </c>
      <c r="V479" s="9" t="str">
        <f>IF(ISBLANK(M479), "", IF(ISBLANK(N480), "No", IF(AND(N480 &gt;= 'County Names to hide'!$C$2, N480 &lt;= 'County Names to hide'!$D$2), "Yes", "No")))</f>
        <v/>
      </c>
      <c r="W479" s="1"/>
      <c r="X479" s="9" t="str">
        <f>IF(Outcomes!C479="", "", DATEDIF(Outcomes!C479, 'County Names to hide'!$D$2, "m"))</f>
        <v/>
      </c>
      <c r="Y479" s="1"/>
      <c r="Z479" s="1"/>
      <c r="AA479" s="1"/>
      <c r="AB479" s="1"/>
      <c r="AC479" s="1"/>
      <c r="AD479" s="1"/>
      <c r="AE479" s="1"/>
      <c r="AF479" s="1"/>
      <c r="AG479" s="1"/>
      <c r="AH479" s="84"/>
      <c r="AI479" s="84"/>
      <c r="AJ479" s="1"/>
      <c r="AK479" s="1"/>
    </row>
    <row r="480" spans="1:37" x14ac:dyDescent="0.35">
      <c r="A480" s="1"/>
      <c r="B480" s="1"/>
      <c r="C480" s="1"/>
      <c r="D480" s="1"/>
      <c r="E480" s="1"/>
      <c r="F480" s="1"/>
      <c r="G480" s="1"/>
      <c r="H480" s="1"/>
      <c r="I480" s="1"/>
      <c r="J480" s="1"/>
      <c r="K480" s="1"/>
      <c r="L480" t="str">
        <f t="shared" si="7"/>
        <v>Yes</v>
      </c>
      <c r="M480" s="6"/>
      <c r="N480" s="6"/>
      <c r="O480" s="9" t="str">
        <f>IF(ISBLANK(M480), "", IF(ISBLANK(N480), "Yes", IF(N480 &lt; 'County Names to hide'!$C$2, "No", "Yes")))</f>
        <v/>
      </c>
      <c r="P480" s="6"/>
      <c r="Q480" s="6"/>
      <c r="R480" s="6"/>
      <c r="S480" s="6"/>
      <c r="T480" s="1"/>
      <c r="U480" s="48" t="str">
        <f>IF(Outcomes!M480="", "", DATEDIF(Outcomes!M480, 'County Names to hide'!$D$2, "m"))</f>
        <v/>
      </c>
      <c r="V480" s="9" t="str">
        <f>IF(ISBLANK(M480), "", IF(ISBLANK(N481), "No", IF(AND(N481 &gt;= 'County Names to hide'!$C$2, N481 &lt;= 'County Names to hide'!$D$2), "Yes", "No")))</f>
        <v/>
      </c>
      <c r="W480" s="1"/>
      <c r="X480" s="9" t="str">
        <f>IF(Outcomes!C480="", "", DATEDIF(Outcomes!C480, 'County Names to hide'!$D$2, "m"))</f>
        <v/>
      </c>
      <c r="Y480" s="1"/>
      <c r="Z480" s="1"/>
      <c r="AA480" s="1"/>
      <c r="AB480" s="1"/>
      <c r="AC480" s="1"/>
      <c r="AD480" s="1"/>
      <c r="AE480" s="1"/>
      <c r="AF480" s="1"/>
      <c r="AG480" s="1"/>
      <c r="AH480" s="84"/>
      <c r="AI480" s="84"/>
      <c r="AJ480" s="1"/>
      <c r="AK480" s="1"/>
    </row>
    <row r="481" spans="1:37" x14ac:dyDescent="0.35">
      <c r="A481" s="1"/>
      <c r="B481" s="1"/>
      <c r="C481" s="1"/>
      <c r="D481" s="1"/>
      <c r="E481" s="1"/>
      <c r="F481" s="1"/>
      <c r="G481" s="1"/>
      <c r="H481" s="1"/>
      <c r="I481" s="1"/>
      <c r="J481" s="1"/>
      <c r="K481" s="1"/>
      <c r="L481" t="str">
        <f t="shared" si="7"/>
        <v>Yes</v>
      </c>
      <c r="M481" s="6"/>
      <c r="N481" s="6"/>
      <c r="O481" s="9" t="str">
        <f>IF(ISBLANK(M481), "", IF(ISBLANK(N481), "Yes", IF(N481 &lt; 'County Names to hide'!$C$2, "No", "Yes")))</f>
        <v/>
      </c>
      <c r="P481" s="6"/>
      <c r="Q481" s="6"/>
      <c r="R481" s="6"/>
      <c r="S481" s="6"/>
      <c r="T481" s="1"/>
      <c r="U481" s="48" t="str">
        <f>IF(Outcomes!M481="", "", DATEDIF(Outcomes!M481, 'County Names to hide'!$D$2, "m"))</f>
        <v/>
      </c>
      <c r="V481" s="9" t="str">
        <f>IF(ISBLANK(M481), "", IF(ISBLANK(N482), "No", IF(AND(N482 &gt;= 'County Names to hide'!$C$2, N482 &lt;= 'County Names to hide'!$D$2), "Yes", "No")))</f>
        <v/>
      </c>
      <c r="W481" s="1"/>
      <c r="X481" s="9" t="str">
        <f>IF(Outcomes!C481="", "", DATEDIF(Outcomes!C481, 'County Names to hide'!$D$2, "m"))</f>
        <v/>
      </c>
      <c r="Y481" s="1"/>
      <c r="Z481" s="1"/>
      <c r="AA481" s="1"/>
      <c r="AB481" s="1"/>
      <c r="AC481" s="1"/>
      <c r="AD481" s="1"/>
      <c r="AE481" s="1"/>
      <c r="AF481" s="1"/>
      <c r="AG481" s="1"/>
      <c r="AH481" s="84"/>
      <c r="AI481" s="84"/>
      <c r="AJ481" s="1"/>
      <c r="AK481" s="1"/>
    </row>
    <row r="482" spans="1:37" x14ac:dyDescent="0.35">
      <c r="A482" s="1"/>
      <c r="B482" s="1"/>
      <c r="C482" s="1"/>
      <c r="D482" s="1"/>
      <c r="E482" s="1"/>
      <c r="F482" s="1"/>
      <c r="G482" s="1"/>
      <c r="H482" s="1"/>
      <c r="I482" s="1"/>
      <c r="J482" s="1"/>
      <c r="K482" s="1"/>
      <c r="L482" t="str">
        <f t="shared" si="7"/>
        <v>Yes</v>
      </c>
      <c r="M482" s="6"/>
      <c r="N482" s="6"/>
      <c r="O482" s="9" t="str">
        <f>IF(ISBLANK(M482), "", IF(ISBLANK(N482), "Yes", IF(N482 &lt; 'County Names to hide'!$C$2, "No", "Yes")))</f>
        <v/>
      </c>
      <c r="P482" s="6"/>
      <c r="Q482" s="6"/>
      <c r="R482" s="6"/>
      <c r="S482" s="6"/>
      <c r="T482" s="1"/>
      <c r="U482" s="48" t="str">
        <f>IF(Outcomes!M482="", "", DATEDIF(Outcomes!M482, 'County Names to hide'!$D$2, "m"))</f>
        <v/>
      </c>
      <c r="V482" s="9" t="str">
        <f>IF(ISBLANK(M482), "", IF(ISBLANK(N483), "No", IF(AND(N483 &gt;= 'County Names to hide'!$C$2, N483 &lt;= 'County Names to hide'!$D$2), "Yes", "No")))</f>
        <v/>
      </c>
      <c r="W482" s="1"/>
      <c r="X482" s="9" t="str">
        <f>IF(Outcomes!C482="", "", DATEDIF(Outcomes!C482, 'County Names to hide'!$D$2, "m"))</f>
        <v/>
      </c>
      <c r="Y482" s="1"/>
      <c r="Z482" s="1"/>
      <c r="AA482" s="1"/>
      <c r="AB482" s="1"/>
      <c r="AC482" s="1"/>
      <c r="AD482" s="1"/>
      <c r="AE482" s="1"/>
      <c r="AF482" s="1"/>
      <c r="AG482" s="1"/>
      <c r="AH482" s="84"/>
      <c r="AI482" s="84"/>
      <c r="AJ482" s="1"/>
      <c r="AK482" s="1"/>
    </row>
    <row r="483" spans="1:37" x14ac:dyDescent="0.35">
      <c r="A483" s="1"/>
      <c r="B483" s="1"/>
      <c r="C483" s="1"/>
      <c r="D483" s="1"/>
      <c r="E483" s="1"/>
      <c r="F483" s="1"/>
      <c r="G483" s="1"/>
      <c r="H483" s="1"/>
      <c r="I483" s="1"/>
      <c r="J483" s="1"/>
      <c r="K483" s="1"/>
      <c r="L483" t="str">
        <f t="shared" si="7"/>
        <v>Yes</v>
      </c>
      <c r="M483" s="6"/>
      <c r="N483" s="6"/>
      <c r="O483" s="9" t="str">
        <f>IF(ISBLANK(M483), "", IF(ISBLANK(N483), "Yes", IF(N483 &lt; 'County Names to hide'!$C$2, "No", "Yes")))</f>
        <v/>
      </c>
      <c r="P483" s="6"/>
      <c r="Q483" s="6"/>
      <c r="R483" s="6"/>
      <c r="S483" s="6"/>
      <c r="T483" s="1"/>
      <c r="U483" s="48" t="str">
        <f>IF(Outcomes!M483="", "", DATEDIF(Outcomes!M483, 'County Names to hide'!$D$2, "m"))</f>
        <v/>
      </c>
      <c r="V483" s="9" t="str">
        <f>IF(ISBLANK(M483), "", IF(ISBLANK(N484), "No", IF(AND(N484 &gt;= 'County Names to hide'!$C$2, N484 &lt;= 'County Names to hide'!$D$2), "Yes", "No")))</f>
        <v/>
      </c>
      <c r="W483" s="1"/>
      <c r="X483" s="9" t="str">
        <f>IF(Outcomes!C483="", "", DATEDIF(Outcomes!C483, 'County Names to hide'!$D$2, "m"))</f>
        <v/>
      </c>
      <c r="Y483" s="1"/>
      <c r="Z483" s="1"/>
      <c r="AA483" s="1"/>
      <c r="AB483" s="1"/>
      <c r="AC483" s="1"/>
      <c r="AD483" s="1"/>
      <c r="AE483" s="1"/>
      <c r="AF483" s="1"/>
      <c r="AG483" s="1"/>
      <c r="AH483" s="84"/>
      <c r="AI483" s="84"/>
      <c r="AJ483" s="1"/>
      <c r="AK483" s="1"/>
    </row>
    <row r="484" spans="1:37" x14ac:dyDescent="0.35">
      <c r="A484" s="1"/>
      <c r="B484" s="1"/>
      <c r="C484" s="1"/>
      <c r="D484" s="1"/>
      <c r="E484" s="1"/>
      <c r="F484" s="1"/>
      <c r="G484" s="1"/>
      <c r="H484" s="1"/>
      <c r="I484" s="1"/>
      <c r="J484" s="1"/>
      <c r="K484" s="1"/>
      <c r="L484" t="str">
        <f t="shared" si="7"/>
        <v>Yes</v>
      </c>
      <c r="M484" s="6"/>
      <c r="N484" s="6"/>
      <c r="O484" s="9" t="str">
        <f>IF(ISBLANK(M484), "", IF(ISBLANK(N484), "Yes", IF(N484 &lt; 'County Names to hide'!$C$2, "No", "Yes")))</f>
        <v/>
      </c>
      <c r="P484" s="6"/>
      <c r="Q484" s="6"/>
      <c r="R484" s="6"/>
      <c r="S484" s="6"/>
      <c r="T484" s="1"/>
      <c r="U484" s="48" t="str">
        <f>IF(Outcomes!M484="", "", DATEDIF(Outcomes!M484, 'County Names to hide'!$D$2, "m"))</f>
        <v/>
      </c>
      <c r="V484" s="9" t="str">
        <f>IF(ISBLANK(M484), "", IF(ISBLANK(N485), "No", IF(AND(N485 &gt;= 'County Names to hide'!$C$2, N485 &lt;= 'County Names to hide'!$D$2), "Yes", "No")))</f>
        <v/>
      </c>
      <c r="W484" s="1"/>
      <c r="X484" s="9" t="str">
        <f>IF(Outcomes!C484="", "", DATEDIF(Outcomes!C484, 'County Names to hide'!$D$2, "m"))</f>
        <v/>
      </c>
      <c r="Y484" s="1"/>
      <c r="Z484" s="1"/>
      <c r="AA484" s="1"/>
      <c r="AB484" s="1"/>
      <c r="AC484" s="1"/>
      <c r="AD484" s="1"/>
      <c r="AE484" s="1"/>
      <c r="AF484" s="1"/>
      <c r="AG484" s="1"/>
      <c r="AH484" s="84"/>
      <c r="AI484" s="84"/>
      <c r="AJ484" s="1"/>
      <c r="AK484" s="1"/>
    </row>
    <row r="485" spans="1:37" x14ac:dyDescent="0.35">
      <c r="A485" s="1"/>
      <c r="B485" s="1"/>
      <c r="C485" s="1"/>
      <c r="D485" s="1"/>
      <c r="E485" s="1"/>
      <c r="F485" s="1"/>
      <c r="G485" s="1"/>
      <c r="H485" s="1"/>
      <c r="I485" s="1"/>
      <c r="J485" s="1"/>
      <c r="K485" s="1"/>
      <c r="L485" t="str">
        <f t="shared" si="7"/>
        <v>Yes</v>
      </c>
      <c r="M485" s="6"/>
      <c r="N485" s="6"/>
      <c r="O485" s="9" t="str">
        <f>IF(ISBLANK(M485), "", IF(ISBLANK(N485), "Yes", IF(N485 &lt; 'County Names to hide'!$C$2, "No", "Yes")))</f>
        <v/>
      </c>
      <c r="P485" s="6"/>
      <c r="Q485" s="6"/>
      <c r="R485" s="6"/>
      <c r="S485" s="6"/>
      <c r="T485" s="1"/>
      <c r="U485" s="48" t="str">
        <f>IF(Outcomes!M485="", "", DATEDIF(Outcomes!M485, 'County Names to hide'!$D$2, "m"))</f>
        <v/>
      </c>
      <c r="V485" s="9" t="str">
        <f>IF(ISBLANK(M485), "", IF(ISBLANK(N486), "No", IF(AND(N486 &gt;= 'County Names to hide'!$C$2, N486 &lt;= 'County Names to hide'!$D$2), "Yes", "No")))</f>
        <v/>
      </c>
      <c r="W485" s="1"/>
      <c r="X485" s="9" t="str">
        <f>IF(Outcomes!C485="", "", DATEDIF(Outcomes!C485, 'County Names to hide'!$D$2, "m"))</f>
        <v/>
      </c>
      <c r="Y485" s="1"/>
      <c r="Z485" s="1"/>
      <c r="AA485" s="1"/>
      <c r="AB485" s="1"/>
      <c r="AC485" s="1"/>
      <c r="AD485" s="1"/>
      <c r="AE485" s="1"/>
      <c r="AF485" s="1"/>
      <c r="AG485" s="1"/>
      <c r="AH485" s="84"/>
      <c r="AI485" s="84"/>
      <c r="AJ485" s="1"/>
      <c r="AK485" s="1"/>
    </row>
    <row r="486" spans="1:37" x14ac:dyDescent="0.35">
      <c r="A486" s="1"/>
      <c r="B486" s="1"/>
      <c r="C486" s="1"/>
      <c r="D486" s="1"/>
      <c r="E486" s="1"/>
      <c r="F486" s="1"/>
      <c r="G486" s="1"/>
      <c r="H486" s="1"/>
      <c r="I486" s="1"/>
      <c r="J486" s="1"/>
      <c r="K486" s="1"/>
      <c r="L486" t="str">
        <f t="shared" si="7"/>
        <v>Yes</v>
      </c>
      <c r="M486" s="6"/>
      <c r="N486" s="6"/>
      <c r="O486" s="9" t="str">
        <f>IF(ISBLANK(M486), "", IF(ISBLANK(N486), "Yes", IF(N486 &lt; 'County Names to hide'!$C$2, "No", "Yes")))</f>
        <v/>
      </c>
      <c r="P486" s="6"/>
      <c r="Q486" s="6"/>
      <c r="R486" s="6"/>
      <c r="S486" s="6"/>
      <c r="T486" s="1"/>
      <c r="U486" s="48" t="str">
        <f>IF(Outcomes!M486="", "", DATEDIF(Outcomes!M486, 'County Names to hide'!$D$2, "m"))</f>
        <v/>
      </c>
      <c r="V486" s="9" t="str">
        <f>IF(ISBLANK(M486), "", IF(ISBLANK(N487), "No", IF(AND(N487 &gt;= 'County Names to hide'!$C$2, N487 &lt;= 'County Names to hide'!$D$2), "Yes", "No")))</f>
        <v/>
      </c>
      <c r="W486" s="1"/>
      <c r="X486" s="9" t="str">
        <f>IF(Outcomes!C486="", "", DATEDIF(Outcomes!C486, 'County Names to hide'!$D$2, "m"))</f>
        <v/>
      </c>
      <c r="Y486" s="1"/>
      <c r="Z486" s="1"/>
      <c r="AA486" s="1"/>
      <c r="AB486" s="1"/>
      <c r="AC486" s="1"/>
      <c r="AD486" s="1"/>
      <c r="AE486" s="1"/>
      <c r="AF486" s="1"/>
      <c r="AG486" s="1"/>
      <c r="AH486" s="84"/>
      <c r="AI486" s="84"/>
      <c r="AJ486" s="1"/>
      <c r="AK486" s="1"/>
    </row>
    <row r="487" spans="1:37" x14ac:dyDescent="0.35">
      <c r="A487" s="1"/>
      <c r="B487" s="1"/>
      <c r="C487" s="1"/>
      <c r="D487" s="1"/>
      <c r="E487" s="1"/>
      <c r="F487" s="1"/>
      <c r="G487" s="1"/>
      <c r="H487" s="1"/>
      <c r="I487" s="1"/>
      <c r="J487" s="1"/>
      <c r="K487" s="1"/>
      <c r="L487" t="str">
        <f t="shared" si="7"/>
        <v>Yes</v>
      </c>
      <c r="M487" s="6"/>
      <c r="N487" s="6"/>
      <c r="O487" s="9" t="str">
        <f>IF(ISBLANK(M487), "", IF(ISBLANK(N487), "Yes", IF(N487 &lt; 'County Names to hide'!$C$2, "No", "Yes")))</f>
        <v/>
      </c>
      <c r="P487" s="6"/>
      <c r="Q487" s="6"/>
      <c r="R487" s="6"/>
      <c r="S487" s="6"/>
      <c r="T487" s="1"/>
      <c r="U487" s="48" t="str">
        <f>IF(Outcomes!M487="", "", DATEDIF(Outcomes!M487, 'County Names to hide'!$D$2, "m"))</f>
        <v/>
      </c>
      <c r="V487" s="9" t="str">
        <f>IF(ISBLANK(M487), "", IF(ISBLANK(N488), "No", IF(AND(N488 &gt;= 'County Names to hide'!$C$2, N488 &lt;= 'County Names to hide'!$D$2), "Yes", "No")))</f>
        <v/>
      </c>
      <c r="W487" s="1"/>
      <c r="X487" s="9" t="str">
        <f>IF(Outcomes!C487="", "", DATEDIF(Outcomes!C487, 'County Names to hide'!$D$2, "m"))</f>
        <v/>
      </c>
      <c r="Y487" s="1"/>
      <c r="Z487" s="1"/>
      <c r="AA487" s="1"/>
      <c r="AB487" s="1"/>
      <c r="AC487" s="1"/>
      <c r="AD487" s="1"/>
      <c r="AE487" s="1"/>
      <c r="AF487" s="1"/>
      <c r="AG487" s="1"/>
      <c r="AH487" s="84"/>
      <c r="AI487" s="84"/>
      <c r="AJ487" s="1"/>
      <c r="AK487" s="1"/>
    </row>
    <row r="488" spans="1:37" x14ac:dyDescent="0.35">
      <c r="A488" s="1"/>
      <c r="B488" s="1"/>
      <c r="C488" s="1"/>
      <c r="D488" s="1"/>
      <c r="E488" s="1"/>
      <c r="F488" s="1"/>
      <c r="G488" s="1"/>
      <c r="H488" s="1"/>
      <c r="I488" s="1"/>
      <c r="J488" s="1"/>
      <c r="K488" s="1"/>
      <c r="L488" t="str">
        <f t="shared" si="7"/>
        <v>Yes</v>
      </c>
      <c r="M488" s="6"/>
      <c r="N488" s="6"/>
      <c r="O488" s="9" t="str">
        <f>IF(ISBLANK(M488), "", IF(ISBLANK(N488), "Yes", IF(N488 &lt; 'County Names to hide'!$C$2, "No", "Yes")))</f>
        <v/>
      </c>
      <c r="P488" s="6"/>
      <c r="Q488" s="6"/>
      <c r="R488" s="6"/>
      <c r="S488" s="6"/>
      <c r="T488" s="1"/>
      <c r="U488" s="48" t="str">
        <f>IF(Outcomes!M488="", "", DATEDIF(Outcomes!M488, 'County Names to hide'!$D$2, "m"))</f>
        <v/>
      </c>
      <c r="V488" s="9" t="str">
        <f>IF(ISBLANK(M488), "", IF(ISBLANK(N489), "No", IF(AND(N489 &gt;= 'County Names to hide'!$C$2, N489 &lt;= 'County Names to hide'!$D$2), "Yes", "No")))</f>
        <v/>
      </c>
      <c r="W488" s="1"/>
      <c r="X488" s="9" t="str">
        <f>IF(Outcomes!C488="", "", DATEDIF(Outcomes!C488, 'County Names to hide'!$D$2, "m"))</f>
        <v/>
      </c>
      <c r="Y488" s="1"/>
      <c r="Z488" s="1"/>
      <c r="AA488" s="1"/>
      <c r="AB488" s="1"/>
      <c r="AC488" s="1"/>
      <c r="AD488" s="1"/>
      <c r="AE488" s="1"/>
      <c r="AF488" s="1"/>
      <c r="AG488" s="1"/>
      <c r="AH488" s="84"/>
      <c r="AI488" s="84"/>
      <c r="AJ488" s="1"/>
      <c r="AK488" s="1"/>
    </row>
    <row r="489" spans="1:37" x14ac:dyDescent="0.35">
      <c r="A489" s="1"/>
      <c r="B489" s="1"/>
      <c r="C489" s="1"/>
      <c r="D489" s="1"/>
      <c r="E489" s="1"/>
      <c r="F489" s="1"/>
      <c r="G489" s="1"/>
      <c r="H489" s="1"/>
      <c r="I489" s="1"/>
      <c r="J489" s="1"/>
      <c r="K489" s="1"/>
      <c r="L489" t="str">
        <f t="shared" si="7"/>
        <v>Yes</v>
      </c>
      <c r="M489" s="6"/>
      <c r="N489" s="6"/>
      <c r="O489" s="9" t="str">
        <f>IF(ISBLANK(M489), "", IF(ISBLANK(N489), "Yes", IF(N489 &lt; 'County Names to hide'!$C$2, "No", "Yes")))</f>
        <v/>
      </c>
      <c r="P489" s="6"/>
      <c r="Q489" s="6"/>
      <c r="R489" s="6"/>
      <c r="S489" s="6"/>
      <c r="T489" s="1"/>
      <c r="U489" s="48" t="str">
        <f>IF(Outcomes!M489="", "", DATEDIF(Outcomes!M489, 'County Names to hide'!$D$2, "m"))</f>
        <v/>
      </c>
      <c r="V489" s="9" t="str">
        <f>IF(ISBLANK(M489), "", IF(ISBLANK(N490), "No", IF(AND(N490 &gt;= 'County Names to hide'!$C$2, N490 &lt;= 'County Names to hide'!$D$2), "Yes", "No")))</f>
        <v/>
      </c>
      <c r="W489" s="1"/>
      <c r="X489" s="9" t="str">
        <f>IF(Outcomes!C489="", "", DATEDIF(Outcomes!C489, 'County Names to hide'!$D$2, "m"))</f>
        <v/>
      </c>
      <c r="Y489" s="1"/>
      <c r="Z489" s="1"/>
      <c r="AA489" s="1"/>
      <c r="AB489" s="1"/>
      <c r="AC489" s="1"/>
      <c r="AD489" s="1"/>
      <c r="AE489" s="1"/>
      <c r="AF489" s="1"/>
      <c r="AG489" s="1"/>
      <c r="AH489" s="84"/>
      <c r="AI489" s="84"/>
      <c r="AJ489" s="1"/>
      <c r="AK489" s="1"/>
    </row>
    <row r="490" spans="1:37" x14ac:dyDescent="0.35">
      <c r="A490" s="1"/>
      <c r="B490" s="1"/>
      <c r="C490" s="1"/>
      <c r="D490" s="1"/>
      <c r="E490" s="1"/>
      <c r="F490" s="1"/>
      <c r="G490" s="1"/>
      <c r="H490" s="1"/>
      <c r="I490" s="1"/>
      <c r="J490" s="1"/>
      <c r="K490" s="1"/>
      <c r="L490" t="str">
        <f t="shared" si="7"/>
        <v>Yes</v>
      </c>
      <c r="M490" s="6"/>
      <c r="N490" s="6"/>
      <c r="O490" s="9" t="str">
        <f>IF(ISBLANK(M490), "", IF(ISBLANK(N490), "Yes", IF(N490 &lt; 'County Names to hide'!$C$2, "No", "Yes")))</f>
        <v/>
      </c>
      <c r="P490" s="6"/>
      <c r="Q490" s="6"/>
      <c r="R490" s="6"/>
      <c r="S490" s="6"/>
      <c r="T490" s="1"/>
      <c r="U490" s="48" t="str">
        <f>IF(Outcomes!M490="", "", DATEDIF(Outcomes!M490, 'County Names to hide'!$D$2, "m"))</f>
        <v/>
      </c>
      <c r="V490" s="9" t="str">
        <f>IF(ISBLANK(M490), "", IF(ISBLANK(N491), "No", IF(AND(N491 &gt;= 'County Names to hide'!$C$2, N491 &lt;= 'County Names to hide'!$D$2), "Yes", "No")))</f>
        <v/>
      </c>
      <c r="W490" s="1"/>
      <c r="X490" s="9" t="str">
        <f>IF(Outcomes!C490="", "", DATEDIF(Outcomes!C490, 'County Names to hide'!$D$2, "m"))</f>
        <v/>
      </c>
      <c r="Y490" s="1"/>
      <c r="Z490" s="1"/>
      <c r="AA490" s="1"/>
      <c r="AB490" s="1"/>
      <c r="AC490" s="1"/>
      <c r="AD490" s="1"/>
      <c r="AE490" s="1"/>
      <c r="AF490" s="1"/>
      <c r="AG490" s="1"/>
      <c r="AH490" s="84"/>
      <c r="AI490" s="84"/>
      <c r="AJ490" s="1"/>
      <c r="AK490" s="1"/>
    </row>
    <row r="491" spans="1:37" x14ac:dyDescent="0.35">
      <c r="A491" s="1"/>
      <c r="B491" s="1"/>
      <c r="C491" s="1"/>
      <c r="D491" s="1"/>
      <c r="E491" s="1"/>
      <c r="F491" s="1"/>
      <c r="G491" s="1"/>
      <c r="H491" s="1"/>
      <c r="I491" s="1"/>
      <c r="J491" s="1"/>
      <c r="K491" s="1"/>
      <c r="L491" t="str">
        <f t="shared" si="7"/>
        <v>Yes</v>
      </c>
      <c r="M491" s="6"/>
      <c r="N491" s="6"/>
      <c r="O491" s="9" t="str">
        <f>IF(ISBLANK(M491), "", IF(ISBLANK(N491), "Yes", IF(N491 &lt; 'County Names to hide'!$C$2, "No", "Yes")))</f>
        <v/>
      </c>
      <c r="P491" s="6"/>
      <c r="Q491" s="6"/>
      <c r="R491" s="6"/>
      <c r="S491" s="6"/>
      <c r="T491" s="1"/>
      <c r="U491" s="48" t="str">
        <f>IF(Outcomes!M491="", "", DATEDIF(Outcomes!M491, 'County Names to hide'!$D$2, "m"))</f>
        <v/>
      </c>
      <c r="V491" s="9" t="str">
        <f>IF(ISBLANK(M491), "", IF(ISBLANK(N492), "No", IF(AND(N492 &gt;= 'County Names to hide'!$C$2, N492 &lt;= 'County Names to hide'!$D$2), "Yes", "No")))</f>
        <v/>
      </c>
      <c r="W491" s="1"/>
      <c r="X491" s="9" t="str">
        <f>IF(Outcomes!C491="", "", DATEDIF(Outcomes!C491, 'County Names to hide'!$D$2, "m"))</f>
        <v/>
      </c>
      <c r="Y491" s="1"/>
      <c r="Z491" s="1"/>
      <c r="AA491" s="1"/>
      <c r="AB491" s="1"/>
      <c r="AC491" s="1"/>
      <c r="AD491" s="1"/>
      <c r="AE491" s="1"/>
      <c r="AF491" s="1"/>
      <c r="AG491" s="1"/>
      <c r="AH491" s="84"/>
      <c r="AI491" s="84"/>
      <c r="AJ491" s="1"/>
      <c r="AK491" s="1"/>
    </row>
    <row r="492" spans="1:37" x14ac:dyDescent="0.35">
      <c r="A492" s="1"/>
      <c r="B492" s="1"/>
      <c r="C492" s="1"/>
      <c r="D492" s="1"/>
      <c r="E492" s="1"/>
      <c r="F492" s="1"/>
      <c r="G492" s="1"/>
      <c r="H492" s="1"/>
      <c r="I492" s="1"/>
      <c r="J492" s="1"/>
      <c r="K492" s="1"/>
      <c r="L492" t="str">
        <f t="shared" si="7"/>
        <v>Yes</v>
      </c>
      <c r="M492" s="6"/>
      <c r="N492" s="6"/>
      <c r="O492" s="9" t="str">
        <f>IF(ISBLANK(M492), "", IF(ISBLANK(N492), "Yes", IF(N492 &lt; 'County Names to hide'!$C$2, "No", "Yes")))</f>
        <v/>
      </c>
      <c r="P492" s="6"/>
      <c r="Q492" s="6"/>
      <c r="R492" s="6"/>
      <c r="S492" s="6"/>
      <c r="T492" s="1"/>
      <c r="U492" s="48" t="str">
        <f>IF(Outcomes!M492="", "", DATEDIF(Outcomes!M492, 'County Names to hide'!$D$2, "m"))</f>
        <v/>
      </c>
      <c r="V492" s="9" t="str">
        <f>IF(ISBLANK(M492), "", IF(ISBLANK(N493), "No", IF(AND(N493 &gt;= 'County Names to hide'!$C$2, N493 &lt;= 'County Names to hide'!$D$2), "Yes", "No")))</f>
        <v/>
      </c>
      <c r="W492" s="1"/>
      <c r="X492" s="9" t="str">
        <f>IF(Outcomes!C492="", "", DATEDIF(Outcomes!C492, 'County Names to hide'!$D$2, "m"))</f>
        <v/>
      </c>
      <c r="Y492" s="1"/>
      <c r="Z492" s="1"/>
      <c r="AA492" s="1"/>
      <c r="AB492" s="1"/>
      <c r="AC492" s="1"/>
      <c r="AD492" s="1"/>
      <c r="AE492" s="1"/>
      <c r="AF492" s="1"/>
      <c r="AG492" s="1"/>
      <c r="AH492" s="84"/>
      <c r="AI492" s="84"/>
      <c r="AJ492" s="1"/>
      <c r="AK492" s="1"/>
    </row>
    <row r="493" spans="1:37" x14ac:dyDescent="0.35">
      <c r="A493" s="1"/>
      <c r="B493" s="1"/>
      <c r="C493" s="1"/>
      <c r="D493" s="1"/>
      <c r="E493" s="1"/>
      <c r="F493" s="1"/>
      <c r="G493" s="1"/>
      <c r="H493" s="1"/>
      <c r="I493" s="1"/>
      <c r="J493" s="1"/>
      <c r="K493" s="1"/>
      <c r="L493" t="str">
        <f t="shared" si="7"/>
        <v>Yes</v>
      </c>
      <c r="M493" s="6"/>
      <c r="N493" s="6"/>
      <c r="O493" s="9" t="str">
        <f>IF(ISBLANK(M493), "", IF(ISBLANK(N493), "Yes", IF(N493 &lt; 'County Names to hide'!$C$2, "No", "Yes")))</f>
        <v/>
      </c>
      <c r="P493" s="6"/>
      <c r="Q493" s="6"/>
      <c r="R493" s="6"/>
      <c r="S493" s="6"/>
      <c r="T493" s="1"/>
      <c r="U493" s="48" t="str">
        <f>IF(Outcomes!M493="", "", DATEDIF(Outcomes!M493, 'County Names to hide'!$D$2, "m"))</f>
        <v/>
      </c>
      <c r="V493" s="9" t="str">
        <f>IF(ISBLANK(M493), "", IF(ISBLANK(N494), "No", IF(AND(N494 &gt;= 'County Names to hide'!$C$2, N494 &lt;= 'County Names to hide'!$D$2), "Yes", "No")))</f>
        <v/>
      </c>
      <c r="W493" s="1"/>
      <c r="X493" s="9" t="str">
        <f>IF(Outcomes!C493="", "", DATEDIF(Outcomes!C493, 'County Names to hide'!$D$2, "m"))</f>
        <v/>
      </c>
      <c r="Y493" s="1"/>
      <c r="Z493" s="1"/>
      <c r="AA493" s="1"/>
      <c r="AB493" s="1"/>
      <c r="AC493" s="1"/>
      <c r="AD493" s="1"/>
      <c r="AE493" s="1"/>
      <c r="AF493" s="1"/>
      <c r="AG493" s="1"/>
      <c r="AH493" s="84"/>
      <c r="AI493" s="84"/>
      <c r="AJ493" s="1"/>
      <c r="AK493" s="1"/>
    </row>
    <row r="494" spans="1:37" x14ac:dyDescent="0.35">
      <c r="A494" s="1"/>
      <c r="B494" s="1"/>
      <c r="C494" s="1"/>
      <c r="D494" s="1"/>
      <c r="E494" s="1"/>
      <c r="F494" s="1"/>
      <c r="G494" s="1"/>
      <c r="H494" s="1"/>
      <c r="I494" s="1"/>
      <c r="J494" s="1"/>
      <c r="K494" s="1"/>
      <c r="L494" t="str">
        <f t="shared" si="7"/>
        <v>Yes</v>
      </c>
      <c r="M494" s="6"/>
      <c r="N494" s="6"/>
      <c r="O494" s="9" t="str">
        <f>IF(ISBLANK(M494), "", IF(ISBLANK(N494), "Yes", IF(N494 &lt; 'County Names to hide'!$C$2, "No", "Yes")))</f>
        <v/>
      </c>
      <c r="P494" s="6"/>
      <c r="Q494" s="6"/>
      <c r="R494" s="6"/>
      <c r="S494" s="6"/>
      <c r="T494" s="1"/>
      <c r="U494" s="48" t="str">
        <f>IF(Outcomes!M494="", "", DATEDIF(Outcomes!M494, 'County Names to hide'!$D$2, "m"))</f>
        <v/>
      </c>
      <c r="V494" s="9" t="str">
        <f>IF(ISBLANK(M494), "", IF(ISBLANK(N495), "No", IF(AND(N495 &gt;= 'County Names to hide'!$C$2, N495 &lt;= 'County Names to hide'!$D$2), "Yes", "No")))</f>
        <v/>
      </c>
      <c r="W494" s="1"/>
      <c r="X494" s="9" t="str">
        <f>IF(Outcomes!C494="", "", DATEDIF(Outcomes!C494, 'County Names to hide'!$D$2, "m"))</f>
        <v/>
      </c>
      <c r="Y494" s="1"/>
      <c r="Z494" s="1"/>
      <c r="AA494" s="1"/>
      <c r="AB494" s="1"/>
      <c r="AC494" s="1"/>
      <c r="AD494" s="1"/>
      <c r="AE494" s="1"/>
      <c r="AF494" s="1"/>
      <c r="AG494" s="1"/>
      <c r="AH494" s="84"/>
      <c r="AI494" s="84"/>
      <c r="AJ494" s="1"/>
      <c r="AK494" s="1"/>
    </row>
    <row r="495" spans="1:37" x14ac:dyDescent="0.35">
      <c r="A495" s="1"/>
      <c r="B495" s="1"/>
      <c r="C495" s="1"/>
      <c r="D495" s="1"/>
      <c r="E495" s="1"/>
      <c r="F495" s="1"/>
      <c r="G495" s="1"/>
      <c r="H495" s="1"/>
      <c r="I495" s="1"/>
      <c r="J495" s="1"/>
      <c r="K495" s="1"/>
      <c r="L495" t="str">
        <f t="shared" si="7"/>
        <v>Yes</v>
      </c>
      <c r="M495" s="6"/>
      <c r="N495" s="6"/>
      <c r="O495" s="9" t="str">
        <f>IF(ISBLANK(M495), "", IF(ISBLANK(N495), "Yes", IF(N495 &lt; 'County Names to hide'!$C$2, "No", "Yes")))</f>
        <v/>
      </c>
      <c r="P495" s="6"/>
      <c r="Q495" s="6"/>
      <c r="R495" s="6"/>
      <c r="S495" s="6"/>
      <c r="T495" s="1"/>
      <c r="U495" s="48" t="str">
        <f>IF(Outcomes!M495="", "", DATEDIF(Outcomes!M495, 'County Names to hide'!$D$2, "m"))</f>
        <v/>
      </c>
      <c r="V495" s="9" t="str">
        <f>IF(ISBLANK(M495), "", IF(ISBLANK(N496), "No", IF(AND(N496 &gt;= 'County Names to hide'!$C$2, N496 &lt;= 'County Names to hide'!$D$2), "Yes", "No")))</f>
        <v/>
      </c>
      <c r="W495" s="1"/>
      <c r="X495" s="9" t="str">
        <f>IF(Outcomes!C495="", "", DATEDIF(Outcomes!C495, 'County Names to hide'!$D$2, "m"))</f>
        <v/>
      </c>
      <c r="Y495" s="1"/>
      <c r="Z495" s="1"/>
      <c r="AA495" s="1"/>
      <c r="AB495" s="1"/>
      <c r="AC495" s="1"/>
      <c r="AD495" s="1"/>
      <c r="AE495" s="1"/>
      <c r="AF495" s="1"/>
      <c r="AG495" s="1"/>
      <c r="AH495" s="84"/>
      <c r="AI495" s="84"/>
      <c r="AJ495" s="1"/>
      <c r="AK495" s="1"/>
    </row>
    <row r="496" spans="1:37" x14ac:dyDescent="0.35">
      <c r="A496" s="1"/>
      <c r="B496" s="1"/>
      <c r="C496" s="1"/>
      <c r="D496" s="1"/>
      <c r="E496" s="1"/>
      <c r="F496" s="1"/>
      <c r="G496" s="1"/>
      <c r="H496" s="1"/>
      <c r="I496" s="1"/>
      <c r="J496" s="1"/>
      <c r="K496" s="1"/>
      <c r="L496" t="str">
        <f t="shared" si="7"/>
        <v>Yes</v>
      </c>
      <c r="M496" s="6"/>
      <c r="N496" s="6"/>
      <c r="O496" s="9" t="str">
        <f>IF(ISBLANK(M496), "", IF(ISBLANK(N496), "Yes", IF(N496 &lt; 'County Names to hide'!$C$2, "No", "Yes")))</f>
        <v/>
      </c>
      <c r="P496" s="6"/>
      <c r="Q496" s="6"/>
      <c r="R496" s="6"/>
      <c r="S496" s="6"/>
      <c r="T496" s="1"/>
      <c r="U496" s="48" t="str">
        <f>IF(Outcomes!M496="", "", DATEDIF(Outcomes!M496, 'County Names to hide'!$D$2, "m"))</f>
        <v/>
      </c>
      <c r="V496" s="9" t="str">
        <f>IF(ISBLANK(M496), "", IF(ISBLANK(N497), "No", IF(AND(N497 &gt;= 'County Names to hide'!$C$2, N497 &lt;= 'County Names to hide'!$D$2), "Yes", "No")))</f>
        <v/>
      </c>
      <c r="W496" s="1"/>
      <c r="X496" s="9" t="str">
        <f>IF(Outcomes!C496="", "", DATEDIF(Outcomes!C496, 'County Names to hide'!$D$2, "m"))</f>
        <v/>
      </c>
      <c r="Y496" s="1"/>
      <c r="Z496" s="1"/>
      <c r="AA496" s="1"/>
      <c r="AB496" s="1"/>
      <c r="AC496" s="1"/>
      <c r="AD496" s="1"/>
      <c r="AE496" s="1"/>
      <c r="AF496" s="1"/>
      <c r="AG496" s="1"/>
      <c r="AH496" s="84"/>
      <c r="AI496" s="84"/>
      <c r="AJ496" s="1"/>
      <c r="AK496" s="1"/>
    </row>
    <row r="497" spans="1:37" x14ac:dyDescent="0.35">
      <c r="A497" s="1"/>
      <c r="B497" s="1"/>
      <c r="C497" s="1"/>
      <c r="D497" s="1"/>
      <c r="E497" s="1"/>
      <c r="F497" s="1"/>
      <c r="G497" s="1"/>
      <c r="H497" s="1"/>
      <c r="I497" s="1"/>
      <c r="J497" s="1"/>
      <c r="K497" s="1"/>
      <c r="L497" t="str">
        <f t="shared" si="7"/>
        <v>Yes</v>
      </c>
      <c r="M497" s="6"/>
      <c r="N497" s="6"/>
      <c r="O497" s="9" t="str">
        <f>IF(ISBLANK(M497), "", IF(ISBLANK(N497), "Yes", IF(N497 &lt; 'County Names to hide'!$C$2, "No", "Yes")))</f>
        <v/>
      </c>
      <c r="P497" s="6"/>
      <c r="Q497" s="6"/>
      <c r="R497" s="6"/>
      <c r="S497" s="6"/>
      <c r="T497" s="1"/>
      <c r="U497" s="48" t="str">
        <f>IF(Outcomes!M497="", "", DATEDIF(Outcomes!M497, 'County Names to hide'!$D$2, "m"))</f>
        <v/>
      </c>
      <c r="V497" s="9" t="str">
        <f>IF(ISBLANK(M497), "", IF(ISBLANK(N498), "No", IF(AND(N498 &gt;= 'County Names to hide'!$C$2, N498 &lt;= 'County Names to hide'!$D$2), "Yes", "No")))</f>
        <v/>
      </c>
      <c r="W497" s="1"/>
      <c r="X497" s="9" t="str">
        <f>IF(Outcomes!C497="", "", DATEDIF(Outcomes!C497, 'County Names to hide'!$D$2, "m"))</f>
        <v/>
      </c>
      <c r="Y497" s="1"/>
      <c r="Z497" s="1"/>
      <c r="AA497" s="1"/>
      <c r="AB497" s="1"/>
      <c r="AC497" s="1"/>
      <c r="AD497" s="1"/>
      <c r="AE497" s="1"/>
      <c r="AF497" s="1"/>
      <c r="AG497" s="1"/>
      <c r="AH497" s="84"/>
      <c r="AI497" s="84"/>
      <c r="AJ497" s="1"/>
      <c r="AK497" s="1"/>
    </row>
    <row r="498" spans="1:37" x14ac:dyDescent="0.35">
      <c r="A498" s="1"/>
      <c r="B498" s="1"/>
      <c r="C498" s="1"/>
      <c r="D498" s="1"/>
      <c r="E498" s="1"/>
      <c r="F498" s="1"/>
      <c r="G498" s="1"/>
      <c r="H498" s="1"/>
      <c r="I498" s="1"/>
      <c r="J498" s="1"/>
      <c r="K498" s="1"/>
      <c r="L498" t="str">
        <f t="shared" ref="L498:L500" si="8">IF(COUNTIF(F495:K495, "Yes")&gt;0, "No", "Yes")</f>
        <v>Yes</v>
      </c>
      <c r="M498" s="6"/>
      <c r="N498" s="6"/>
      <c r="O498" s="9" t="str">
        <f>IF(ISBLANK(M498), "", IF(ISBLANK(N498), "Yes", IF(N498 &lt; 'County Names to hide'!$C$2, "No", "Yes")))</f>
        <v/>
      </c>
      <c r="P498" s="6"/>
      <c r="Q498" s="6"/>
      <c r="R498" s="6"/>
      <c r="S498" s="6"/>
      <c r="T498" s="1"/>
      <c r="U498" s="48" t="str">
        <f>IF(Outcomes!M498="", "", DATEDIF(Outcomes!M498, 'County Names to hide'!$D$2, "m"))</f>
        <v/>
      </c>
      <c r="V498" s="9" t="str">
        <f>IF(ISBLANK(M498), "", IF(ISBLANK(N499), "No", IF(AND(N499 &gt;= 'County Names to hide'!$C$2, N499 &lt;= 'County Names to hide'!$D$2), "Yes", "No")))</f>
        <v/>
      </c>
      <c r="W498" s="1"/>
      <c r="X498" s="9" t="str">
        <f>IF(Outcomes!C498="", "", DATEDIF(Outcomes!C498, 'County Names to hide'!$D$2, "m"))</f>
        <v/>
      </c>
      <c r="Y498" s="1"/>
      <c r="Z498" s="1"/>
      <c r="AA498" s="1"/>
      <c r="AB498" s="1"/>
      <c r="AC498" s="1"/>
      <c r="AD498" s="1"/>
      <c r="AE498" s="1"/>
      <c r="AF498" s="1"/>
      <c r="AG498" s="1"/>
      <c r="AH498" s="84"/>
      <c r="AI498" s="84"/>
      <c r="AJ498" s="1"/>
      <c r="AK498" s="1"/>
    </row>
    <row r="499" spans="1:37" x14ac:dyDescent="0.35">
      <c r="A499" s="1"/>
      <c r="B499" s="1"/>
      <c r="C499" s="1"/>
      <c r="D499" s="1"/>
      <c r="E499" s="1"/>
      <c r="F499" s="1"/>
      <c r="G499" s="1"/>
      <c r="H499" s="1"/>
      <c r="I499" s="1"/>
      <c r="J499" s="1"/>
      <c r="K499" s="1"/>
      <c r="L499" t="str">
        <f t="shared" si="8"/>
        <v>Yes</v>
      </c>
      <c r="M499" s="6"/>
      <c r="N499" s="6"/>
      <c r="O499" s="9" t="str">
        <f>IF(ISBLANK(M499), "", IF(ISBLANK(N499), "Yes", IF(N499 &lt; 'County Names to hide'!$C$2, "No", "Yes")))</f>
        <v/>
      </c>
      <c r="P499" s="6"/>
      <c r="Q499" s="6"/>
      <c r="R499" s="6"/>
      <c r="S499" s="6"/>
      <c r="T499" s="1"/>
      <c r="U499" s="48" t="str">
        <f>IF(Outcomes!M499="", "", DATEDIF(Outcomes!M499, 'County Names to hide'!$D$2, "m"))</f>
        <v/>
      </c>
      <c r="V499" s="9" t="str">
        <f>IF(ISBLANK(M499), "", IF(ISBLANK(N500), "No", IF(AND(N500 &gt;= 'County Names to hide'!$C$2, N500 &lt;= 'County Names to hide'!$D$2), "Yes", "No")))</f>
        <v/>
      </c>
      <c r="W499" s="1"/>
      <c r="X499" s="9" t="str">
        <f>IF(Outcomes!C499="", "", DATEDIF(Outcomes!C499, 'County Names to hide'!$D$2, "m"))</f>
        <v/>
      </c>
      <c r="Y499" s="1"/>
      <c r="Z499" s="1"/>
      <c r="AA499" s="1"/>
      <c r="AB499" s="1"/>
      <c r="AC499" s="1"/>
      <c r="AD499" s="1"/>
      <c r="AE499" s="1"/>
      <c r="AF499" s="1"/>
      <c r="AG499" s="1"/>
      <c r="AH499" s="84"/>
      <c r="AI499" s="84"/>
      <c r="AJ499" s="1"/>
      <c r="AK499" s="1"/>
    </row>
    <row r="500" spans="1:37" x14ac:dyDescent="0.35">
      <c r="A500" s="1"/>
      <c r="B500" s="1"/>
      <c r="C500" s="1"/>
      <c r="D500" s="1"/>
      <c r="E500" s="1"/>
      <c r="F500" s="1"/>
      <c r="G500" s="1"/>
      <c r="H500" s="1"/>
      <c r="I500" s="1"/>
      <c r="J500" s="1"/>
      <c r="K500" s="1"/>
      <c r="L500" t="str">
        <f t="shared" si="8"/>
        <v>Yes</v>
      </c>
      <c r="M500" s="6"/>
      <c r="N500" s="6"/>
      <c r="O500" s="9" t="str">
        <f>IF(ISBLANK(M500), "", IF(ISBLANK(N500), "Yes", IF(N500 &lt; 'County Names to hide'!$C$2, "No", "Yes")))</f>
        <v/>
      </c>
      <c r="P500" s="6"/>
      <c r="Q500" s="6"/>
      <c r="R500" s="6"/>
      <c r="S500" s="6"/>
      <c r="T500" s="1"/>
      <c r="U500" s="48" t="str">
        <f>IF(Outcomes!M500="", "", DATEDIF(Outcomes!M500, 'County Names to hide'!$D$2, "m"))</f>
        <v/>
      </c>
      <c r="V500" s="9" t="str">
        <f>IF(ISBLANK(M500), "", IF(ISBLANK(N501), "No", IF(AND(N501 &gt;= 'County Names to hide'!$C$2, N501 &lt;= 'County Names to hide'!$D$2), "Yes", "No")))</f>
        <v/>
      </c>
      <c r="W500" s="1"/>
      <c r="X500" s="9" t="str">
        <f>IF(Outcomes!C500="", "", DATEDIF(Outcomes!C500, 'County Names to hide'!$D$2, "m"))</f>
        <v/>
      </c>
      <c r="Y500" s="1"/>
      <c r="Z500" s="1"/>
      <c r="AA500" s="1"/>
      <c r="AB500" s="1"/>
      <c r="AC500" s="1"/>
      <c r="AD500" s="1"/>
      <c r="AE500" s="1"/>
      <c r="AF500" s="1"/>
      <c r="AG500" s="1"/>
      <c r="AH500" s="84"/>
      <c r="AI500" s="84"/>
      <c r="AJ500" s="1"/>
      <c r="AK500" s="1"/>
    </row>
  </sheetData>
  <sheetProtection algorithmName="SHA-512" hashValue="gwRGclbBPuImpMwuaYQctdL0KnjmRH4TMNuEzZk2/8s9qkYY14JAZW6yEBy0N26V9j/mQNdwb+XuUumgEaZVjg==" saltValue="mfxN3Q3vv03ceDmkggrZ4w==" spinCount="100000" sheet="1" objects="1" scenarios="1" selectLockedCells="1" sort="0"/>
  <mergeCells count="5">
    <mergeCell ref="A3:L3"/>
    <mergeCell ref="M3:S3"/>
    <mergeCell ref="AE1:AI1"/>
    <mergeCell ref="A1:F1"/>
    <mergeCell ref="A2:B2"/>
  </mergeCells>
  <phoneticPr fontId="15" type="noConversion"/>
  <dataValidations count="4">
    <dataValidation type="list" allowBlank="1" showInputMessage="1" showErrorMessage="1" sqref="D5:D500" xr:uid="{548A246D-967C-407D-8822-2EC9F2181A6A}">
      <formula1>"Male, Female"</formula1>
    </dataValidation>
    <dataValidation type="list" allowBlank="1" showInputMessage="1" showErrorMessage="1" sqref="E1:K2 E5:K1048576" xr:uid="{318925D8-6BE7-44A3-9EED-827C25D83779}">
      <formula1>"Yes, No"</formula1>
    </dataValidation>
    <dataValidation type="list" allowBlank="1" showInputMessage="1" showErrorMessage="1" sqref="AJ5:AK500 Y5:AG500" xr:uid="{81467F8F-11AC-4833-97F3-12B937D51ACF}">
      <formula1>"Yes, No, NA"</formula1>
    </dataValidation>
    <dataValidation type="list" allowBlank="1" showInputMessage="1" showErrorMessage="1" sqref="W5:W500" xr:uid="{12FE5D5A-96AA-49B7-AB78-7E94F65ED4FF}">
      <formula1>"Yes,No"</formula1>
    </dataValidation>
  </dataValidations>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30805-8982-4128-A9CA-05C42D56EF5B}">
  <sheetPr codeName="Sheet6"/>
  <dimension ref="A1:E17"/>
  <sheetViews>
    <sheetView workbookViewId="0">
      <selection activeCell="D21" sqref="D21"/>
    </sheetView>
  </sheetViews>
  <sheetFormatPr defaultRowHeight="14.5" x14ac:dyDescent="0.35"/>
  <cols>
    <col min="1" max="1" width="52.453125" bestFit="1" customWidth="1"/>
    <col min="2" max="2" width="114.81640625" bestFit="1" customWidth="1"/>
    <col min="3" max="3" width="5.81640625" bestFit="1" customWidth="1"/>
    <col min="4" max="4" width="7.453125" customWidth="1"/>
    <col min="5" max="5" width="7.90625" bestFit="1" customWidth="1"/>
  </cols>
  <sheetData>
    <row r="1" spans="1:5" ht="44.15" customHeight="1" x14ac:dyDescent="0.35">
      <c r="A1" s="98" t="s">
        <v>113</v>
      </c>
      <c r="B1" s="98"/>
      <c r="C1" s="98"/>
      <c r="D1" s="98"/>
      <c r="E1" s="98"/>
    </row>
    <row r="2" spans="1:5" x14ac:dyDescent="0.35">
      <c r="A2" s="99" t="s">
        <v>114</v>
      </c>
      <c r="B2" s="99"/>
      <c r="C2" s="99"/>
      <c r="D2" s="99"/>
      <c r="E2" s="99"/>
    </row>
    <row r="3" spans="1:5" x14ac:dyDescent="0.35">
      <c r="A3" s="41" t="s">
        <v>115</v>
      </c>
      <c r="B3" s="41" t="s">
        <v>116</v>
      </c>
      <c r="C3" s="42" t="s">
        <v>117</v>
      </c>
      <c r="D3" s="42" t="s">
        <v>118</v>
      </c>
      <c r="E3" s="43" t="s">
        <v>119</v>
      </c>
    </row>
    <row r="4" spans="1:5" x14ac:dyDescent="0.35">
      <c r="A4" s="100" t="s">
        <v>120</v>
      </c>
      <c r="B4" t="s">
        <v>121</v>
      </c>
      <c r="C4" s="78">
        <v>1</v>
      </c>
      <c r="D4" s="77">
        <f>COUNTIFS(Table3[Was this staff member employed during the report quarter?], "Yes",
          Table3[Staff Type (Select from: Therapist, Supervisor, Program Manager)], "Therapist")</f>
        <v>0</v>
      </c>
      <c r="E4" s="51" t="str">
        <f>IFERROR(COUNTIFS(Table3[Staff Type (Select from: Therapist, Supervisor, Program Manager)], "Therapist",
          Table3[Does this staff member have the required qualifications?], "Yes",
          Table3[Was this staff member employed during the report quarter?], "Yes")/COUNTIFS(Table3[Staff Type (Select from: Therapist, Supervisor, Program Manager)], "Therapist",
          Table3[Was this staff member employed during the report quarter?], "Yes"), "NA")</f>
        <v>NA</v>
      </c>
    </row>
    <row r="5" spans="1:5" x14ac:dyDescent="0.35">
      <c r="A5" s="100"/>
      <c r="B5" t="s">
        <v>122</v>
      </c>
      <c r="C5" s="78">
        <v>1</v>
      </c>
      <c r="D5" s="77">
        <f>COUNTIFS(Table3[Was this staff member employed during the report quarter?], "Yes",
          Table3[Staff Type (Select from: Therapist, Supervisor, Program Manager)], "Supervisor")</f>
        <v>0</v>
      </c>
      <c r="E5" s="51" t="str">
        <f>IFERROR(COUNTIFS(Table3[Staff Type (Select from: Therapist, Supervisor, Program Manager)], "Supervisor",
          Table3[Does this staff member have the required qualifications?], "Yes",
          Table3[Was this staff member employed during the report quarter?], "Yes")/COUNTIFS(Table3[Staff Type (Select from: Therapist, Supervisor, Program Manager)], "Supervisor",
          Table3[Was this staff member employed during the report quarter?], "Yes"), "NA")</f>
        <v>NA</v>
      </c>
    </row>
    <row r="6" spans="1:5" x14ac:dyDescent="0.35">
      <c r="A6" s="49" t="s">
        <v>123</v>
      </c>
      <c r="B6" t="s">
        <v>124</v>
      </c>
      <c r="C6" s="78">
        <v>1</v>
      </c>
      <c r="D6" s="77">
        <f>COUNTIFS(Table3[Was this staff member employed during the report quarter?], "Yes")</f>
        <v>0</v>
      </c>
      <c r="E6" s="51" t="str">
        <f>IFERROR(COUNTIFS(Table3[Was this staff member employed during the report quarter?], "Yes",
     Table3[Has this staff member participated in all required HOMEBUILDERS® training and QUEST activities?], "Yes")/COUNTIFS(Table3[Was this staff member employed during the report quarter?], "Yes"), "NA")</f>
        <v>NA</v>
      </c>
    </row>
    <row r="7" spans="1:5" x14ac:dyDescent="0.35">
      <c r="A7" s="49" t="s">
        <v>125</v>
      </c>
      <c r="B7" t="s">
        <v>126</v>
      </c>
      <c r="C7" s="78">
        <v>0.9</v>
      </c>
      <c r="D7" s="77">
        <f>COUNTIFS(Table2[Did the case close this quarter?], "Yes")</f>
        <v>0</v>
      </c>
      <c r="E7" s="51" t="str">
        <f>IFERROR(
    COUNTIFS(
        Table2[Did the case close this quarter?], "Yes",
        Table2[Was this intervention staffed weekly?], "Yes"
    )
    /
    COUNTIF(
        Table2[Did the case close this quarter?], "Yes"
    ),
"NA")</f>
        <v>NA</v>
      </c>
    </row>
    <row r="8" spans="1:5" x14ac:dyDescent="0.35">
      <c r="A8" s="100" t="s">
        <v>127</v>
      </c>
      <c r="B8" t="s">
        <v>128</v>
      </c>
      <c r="C8" s="78">
        <v>0.75</v>
      </c>
      <c r="D8" s="77">
        <f>COUNTIFS(Table2[Was this child open during the report quarter?], "Yes")</f>
        <v>0</v>
      </c>
      <c r="E8" s="51" t="str">
        <f>IFERROR(COUNTIFS(Table2[Was this child open during the report quarter?], "Yes",
     Table2[Did the youth and family receive the first face-to-face visit (intake session) within 24 hours of referral?], "Yes")/COUNTIFS(Table2[Was this child open during the report quarter?], "Yes"), "NA")</f>
        <v>NA</v>
      </c>
    </row>
    <row r="9" spans="1:5" x14ac:dyDescent="0.35">
      <c r="A9" s="100"/>
      <c r="B9" t="s">
        <v>129</v>
      </c>
      <c r="C9" s="78">
        <v>0.85</v>
      </c>
      <c r="D9" s="77">
        <f>COUNTIFS(Table2[Was this child open during the report quarter?], "Yes")</f>
        <v>0</v>
      </c>
      <c r="E9" s="51" t="str">
        <f>IFERROR(COUNTIFS(Table2[Was this child open during the report quarter?], "Yes",
     Table2[Did the youth and family receive the first face-to-face visit no later than the end of the day after referral?], "Yes")/COUNTIFS(Table2[Was this child open during the report quarter?], "Yes"), "NA")</f>
        <v>NA</v>
      </c>
    </row>
    <row r="10" spans="1:5" x14ac:dyDescent="0.35">
      <c r="A10" s="101" t="s">
        <v>130</v>
      </c>
      <c r="B10" t="s">
        <v>154</v>
      </c>
      <c r="C10" s="78">
        <v>1</v>
      </c>
      <c r="D10" s="77">
        <f>COUNTIFS(Table3[Staff Type (Select from: Therapist, Supervisor, Program Manager)], "Therapist",
Table3[Was this staff member employed during the report quarter?], "Yes",
Table3[Is this staff member full-time?], "Yes",
Table3[Has this staff member (therapists only) provided Homebuilders for more than a year? ],"No")</f>
        <v>0</v>
      </c>
      <c r="E10" s="51" t="str">
        <f>IFERROR(
    COUNTIFS(
        Table3[Staff Type (Select from: Therapist, Supervisor, Program Manager)], "Therapist",
        Table3[Is this staff member full-time?], "Yes",
   Table3[Was this staff member employed during the report quarter?], "Yes",
        Table3[Has this staff member (therapists only) provided Homebuilders for more than a year? ], "No",
        Table3[How many families does this staff member (therapists only) serve per year?], "12 to 15"
    )
    /
    COUNTIFS(
        Table3[Staff Type (Select from: Therapist, Supervisor, Program Manager)], "Therapist",
        Table3[Was this staff member employed during the report quarter?], "Yes",
        Table3[Is this staff member full-time?], "Yes",
        Table3[Has this staff member (therapists only) provided Homebuilders for more than a year? ], "No"
    ),
"NA")</f>
        <v>NA</v>
      </c>
    </row>
    <row r="11" spans="1:5" x14ac:dyDescent="0.35">
      <c r="A11" s="101"/>
      <c r="B11" t="s">
        <v>155</v>
      </c>
      <c r="C11" s="78">
        <v>1</v>
      </c>
      <c r="D11" s="77">
        <f>COUNTIFS(Table3[Staff Type (Select from: Therapist, Supervisor, Program Manager)], "Therapist",
Table3[Was this staff member employed during the report quarter?], "Yes",
Table3[Is this staff member full-time?], "Yes",
Table3[Has this staff member participated in all required HOMEBUILDERS® training and QUEST activities?], "Yes",
Table3[Has this staff member (therapists only) provided Homebuilders for more than a year? ],"Yes")</f>
        <v>0</v>
      </c>
      <c r="E11" s="51" t="str">
        <f>IFERROR(
    COUNTIFS(
        Table3[Staff Type (Select from: Therapist, Supervisor, Program Manager)], "Therapist",
        Table3[Is this staff member full-time?], "Yes",
Table3[Has this staff member participated in all required HOMEBUILDERS® training and QUEST activities?],"Yes",
Table3[Was this staff member employed during the report quarter?], "Yes",
        Table3[Has this staff member (therapists only) provided Homebuilders for more than a year? ], "Yes",
        Table3[How many families does this staff member (therapists only) serve per year?], "17 to 18"
    )
    /
    COUNTIFS(
        Table3[Staff Type (Select from: Therapist, Supervisor, Program Manager)], "Therapist",
        Table3[Was this staff member employed during the report quarter?], "Yes",
        Table3[Is this staff member full-time?], "Yes",
Table3[Has this staff member participated in all required HOMEBUILDERS® training and QUEST activities?],"Yes",
        Table3[Has this staff member (therapists only) provided Homebuilders for more than a year? ], "Yes"
    ),
"NA")</f>
        <v>NA</v>
      </c>
    </row>
    <row r="12" spans="1:5" x14ac:dyDescent="0.35">
      <c r="A12" s="101"/>
      <c r="B12" t="s">
        <v>131</v>
      </c>
      <c r="C12" s="78">
        <v>0.8</v>
      </c>
      <c r="D12" s="77">
        <f>COUNTIFS(Table2[Did the case close this quarter?], "Yes")</f>
        <v>0</v>
      </c>
      <c r="E12" s="51" t="str">
        <f>IFERROR(
    COUNTIFS(
        Table2[Did the case close this quarter?], "Yes",
        Table2[Did the youth and family meet with the therapist at least 3 times per week?], "Yes"
    )
    /
    COUNTIF(
        Table2[Did the case close this quarter?], "Yes"
    ),
"NA")</f>
        <v>NA</v>
      </c>
    </row>
    <row r="13" spans="1:5" x14ac:dyDescent="0.35">
      <c r="A13" s="101"/>
      <c r="B13" t="s">
        <v>132</v>
      </c>
      <c r="C13" s="78">
        <v>1</v>
      </c>
      <c r="D13" s="77">
        <f>COUNTIFS(Table2[Did the case close this quarter?], "Yes",
Table2[Did the case close prematurely?],"No")</f>
        <v>0</v>
      </c>
      <c r="E13" s="51" t="str">
        <f>IFERROR(
    COUNTIFS(
        Table2[Did the case close this quarter?], "Yes",
        Table2[Did the case close prematurely?],"No",
   Table2[Did the intervention with this youth and family average 38 hours or more of face-to-face contact (excluding prematurely closed interventions)?], "Yes"
    )
    /
    COUNTIFS(
        Table2[Did the case close this quarter?], "Yes",
Table2[Did the case close prematurely?],"No"
    ),
"NA")</f>
        <v>NA</v>
      </c>
    </row>
    <row r="14" spans="1:5" x14ac:dyDescent="0.35">
      <c r="A14" s="101"/>
      <c r="B14" t="s">
        <v>133</v>
      </c>
      <c r="C14" s="78">
        <v>0.9</v>
      </c>
      <c r="D14" s="77">
        <f>COUNTIFS(Table2[Did the case close this quarter?], "Yes")</f>
        <v>0</v>
      </c>
      <c r="E14" s="51" t="str">
        <f>IFERROR(
    COUNTIFS(
        Table2[Did the case close this quarter?], "Yes",
        Table2[Did the therapist for this youth and family explain 24/7 availability?], "Yes"
    )
    /
    COUNTIF(
        Table2[Did the case close this quarter?], "Yes"
    ),
"NA")</f>
        <v>NA</v>
      </c>
    </row>
    <row r="15" spans="1:5" x14ac:dyDescent="0.35">
      <c r="A15" s="101"/>
      <c r="B15" t="s">
        <v>134</v>
      </c>
      <c r="C15" s="78">
        <v>0.85</v>
      </c>
      <c r="D15" s="77">
        <f>COUNTIFS(Table2[Did the case close this quarter?], "Yes")</f>
        <v>0</v>
      </c>
      <c r="E15" s="51" t="str">
        <f>IFERROR(
    COUNTIFS(
        Table2[Did the case close this quarter?], "Yes",
        Table2[Did the youth and familys'' referent report that the therapist maintained adequate contact with them?], "Yes"
    )
    /
    COUNTIF(
        Table2[Did the case close this quarter?], "Yes"
    ),
"NA")</f>
        <v>NA</v>
      </c>
    </row>
    <row r="17" spans="2:2" x14ac:dyDescent="0.35">
      <c r="B17" t="s">
        <v>171</v>
      </c>
    </row>
  </sheetData>
  <sheetProtection algorithmName="SHA-512" hashValue="+vo7l16FHTG0U7UUuBLItEFZavyzFGe3JAW9eC9Tn58cAzG0pjYgn7KGiWERvez2kTX0IbCSGU/77K6yDfvONg==" saltValue="EO9NSw8rf3sa4yIti7Q12w==" spinCount="100000" sheet="1" objects="1" scenarios="1" selectLockedCells="1" selectUnlockedCells="1"/>
  <mergeCells count="5">
    <mergeCell ref="A1:E1"/>
    <mergeCell ref="A2:E2"/>
    <mergeCell ref="A4:A5"/>
    <mergeCell ref="A8:A9"/>
    <mergeCell ref="A10:A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3A1F4-4310-4A64-9538-D089FBD3A494}">
  <sheetPr codeName="Sheet4"/>
  <dimension ref="A1:Q10"/>
  <sheetViews>
    <sheetView tabSelected="1" topLeftCell="A5" workbookViewId="0">
      <selection activeCell="D13" sqref="D13"/>
    </sheetView>
  </sheetViews>
  <sheetFormatPr defaultRowHeight="14.5" x14ac:dyDescent="0.35"/>
  <cols>
    <col min="1" max="1" width="16.1796875" customWidth="1"/>
    <col min="2" max="2" width="37.7265625" customWidth="1"/>
    <col min="3" max="5" width="11" customWidth="1"/>
    <col min="11" max="11" width="24.26953125" customWidth="1"/>
    <col min="14" max="14" width="21.1796875" customWidth="1"/>
    <col min="15" max="15" width="16.453125" customWidth="1"/>
    <col min="17" max="17" width="21.26953125" customWidth="1"/>
  </cols>
  <sheetData>
    <row r="1" spans="1:17" ht="64" customHeight="1" x14ac:dyDescent="0.35">
      <c r="A1" s="105" t="s">
        <v>135</v>
      </c>
      <c r="B1" s="105"/>
      <c r="C1" s="105"/>
      <c r="D1" s="105"/>
      <c r="E1" s="105"/>
      <c r="F1" s="105"/>
      <c r="G1" s="105"/>
      <c r="H1" s="105"/>
      <c r="I1" s="105"/>
      <c r="K1" s="10"/>
      <c r="M1" s="10"/>
      <c r="O1" s="10"/>
      <c r="Q1" s="10"/>
    </row>
    <row r="2" spans="1:17" ht="16.5" customHeight="1" x14ac:dyDescent="0.35">
      <c r="A2" s="99" t="s">
        <v>136</v>
      </c>
      <c r="B2" s="99"/>
      <c r="C2" s="99"/>
      <c r="D2" s="99"/>
      <c r="E2" s="99"/>
      <c r="F2" s="99"/>
      <c r="G2" s="99"/>
      <c r="H2" s="99"/>
      <c r="I2" s="99"/>
      <c r="J2" s="99"/>
      <c r="K2" s="99"/>
      <c r="L2" s="99"/>
      <c r="M2" s="99"/>
      <c r="N2" s="99"/>
      <c r="O2" s="99"/>
      <c r="P2" s="99"/>
      <c r="Q2" s="99"/>
    </row>
    <row r="3" spans="1:17" ht="32.5" customHeight="1" x14ac:dyDescent="0.35">
      <c r="A3" s="106" t="s">
        <v>115</v>
      </c>
      <c r="B3" s="106" t="s">
        <v>116</v>
      </c>
      <c r="C3" s="106" t="s">
        <v>117</v>
      </c>
      <c r="D3" s="106" t="s">
        <v>137</v>
      </c>
      <c r="E3" s="106"/>
      <c r="F3" s="107" t="s">
        <v>138</v>
      </c>
      <c r="G3" s="107"/>
      <c r="H3" s="108" t="s">
        <v>139</v>
      </c>
      <c r="I3" s="108"/>
      <c r="J3" s="109" t="s">
        <v>140</v>
      </c>
      <c r="K3" s="109"/>
      <c r="L3" s="110" t="s">
        <v>141</v>
      </c>
      <c r="M3" s="110"/>
      <c r="N3" s="102" t="s">
        <v>142</v>
      </c>
      <c r="O3" s="102"/>
      <c r="P3" s="103" t="s">
        <v>143</v>
      </c>
      <c r="Q3" s="103"/>
    </row>
    <row r="4" spans="1:17" ht="30.65" customHeight="1" x14ac:dyDescent="0.35">
      <c r="A4" s="106"/>
      <c r="B4" s="106"/>
      <c r="C4" s="106"/>
      <c r="D4" s="11" t="s">
        <v>118</v>
      </c>
      <c r="E4" s="12" t="s">
        <v>144</v>
      </c>
      <c r="F4" s="13" t="s">
        <v>118</v>
      </c>
      <c r="G4" s="14" t="s">
        <v>144</v>
      </c>
      <c r="H4" s="15" t="s">
        <v>118</v>
      </c>
      <c r="I4" s="16" t="s">
        <v>144</v>
      </c>
      <c r="J4" s="17" t="s">
        <v>118</v>
      </c>
      <c r="K4" s="18" t="s">
        <v>144</v>
      </c>
      <c r="L4" s="19" t="s">
        <v>118</v>
      </c>
      <c r="M4" s="20" t="s">
        <v>144</v>
      </c>
      <c r="N4" s="21" t="s">
        <v>118</v>
      </c>
      <c r="O4" s="22" t="s">
        <v>144</v>
      </c>
      <c r="P4" s="23" t="s">
        <v>118</v>
      </c>
      <c r="Q4" s="24" t="s">
        <v>144</v>
      </c>
    </row>
    <row r="5" spans="1:17" ht="43.5" x14ac:dyDescent="0.35">
      <c r="A5" s="25" t="s">
        <v>156</v>
      </c>
      <c r="B5" s="8" t="s">
        <v>145</v>
      </c>
      <c r="C5" s="51">
        <v>0.8</v>
      </c>
      <c r="D5" s="27">
        <f>COUNTIF(Table2[Did the case close this quarter?], "Yes")</f>
        <v>0</v>
      </c>
      <c r="E5" s="26" t="str">
        <f>IFERROR(
   COUNTIFS(Table2[Did the case close this quarter?],"Yes",
            Table2[At service completion, did the family improve in at least one high-priority NCFAS domain related to safety?],"Yes")
   /
   COUNTIF(
            Table2[Did the case close this quarter?],"Yes"),
"NA")</f>
        <v>NA</v>
      </c>
      <c r="F5" s="28">
        <f>COUNTIFS(Table2[Child Hispanic or Latino Ethnicity],"Yes",
          Table2[Did the case close this quarter?],"Yes")</f>
        <v>0</v>
      </c>
      <c r="G5" s="29" t="str">
        <f>IFERROR(
   COUNTIFS(Table2[Child Hispanic or Latino Ethnicity],"Yes",
            Table2[Did the case close this quarter?],"Yes",
            Table2[At service completion, did the family improve in at least one high-priority NCFAS domain related to safety?],"Yes")
   /
   COUNTIFS(Table2[Child Hispanic or Latino Ethnicity],"Yes",
            Table2[Did the case close this quarter?],"Yes"),
"NA")</f>
        <v>NA</v>
      </c>
      <c r="H5" s="30">
        <f>COUNTIFS(Table2[Child Race: White],"Yes",
          Table2[Did the case close this quarter?],"Yes")</f>
        <v>0</v>
      </c>
      <c r="I5" s="31" t="str">
        <f>IFERROR(
   COUNTIFS(Table2[Child Race: White],"Yes",
            Table2[Did the case close this quarter?],"Yes",
            Table2[At service completion, did the family improve in at least one high-priority NCFAS domain related to safety?],"Yes")
   /
   COUNTIFS(Table2[Child Race: White],"Yes",
            Table2[Did the case close this quarter?],"Yes"),
"NA")</f>
        <v>NA</v>
      </c>
      <c r="J5" s="32">
        <f>COUNTIFS(Table2[Child Race: Black or African American],"Yes",
          Table2[Did the case close this quarter?],"Yes")</f>
        <v>0</v>
      </c>
      <c r="K5" s="33" t="str">
        <f>IFERROR(
   COUNTIFS(Table2[Child Race: Black or African American],"Yes",
            Table2[Did the case close this quarter?],"Yes",
            Table2[At service completion, did the family improve in at least one high-priority NCFAS domain related to safety?],"Yes")
   /
   COUNTIFS(Table2[Child Race: Black or African American],"Yes",
            Table2[Did the case close this quarter?],"Yes"),
"NA")</f>
        <v>NA</v>
      </c>
      <c r="L5" s="34">
        <f>COUNTIFS(Table2[Child Race: Asian],"Yes",
          Table2[Did the case close this quarter?],"Yes")</f>
        <v>0</v>
      </c>
      <c r="M5" s="35" t="str">
        <f>IFERROR(
   COUNTIFS(Table2[Child Race: Asian],"Yes",
            Table2[Did the case close this quarter?],"Yes",
            Table2[At service completion, did the family improve in at least one high-priority NCFAS domain related to safety?],"Yes")
   /
   COUNTIFS(Table2[Child Race: Asian],"Yes",
            Table2[Did the case close this quarter?],"Yes"),
"NA")</f>
        <v>NA</v>
      </c>
      <c r="N5" s="36">
        <f>COUNTIFS(Table2[Child Race: Native Hawaiian or Other Pacific Islander],"Yes",
          Table2[Did the case close this quarter?],"Yes")</f>
        <v>0</v>
      </c>
      <c r="O5" s="37" t="str">
        <f>IFERROR(
   COUNTIFS(Table2[Child Race: Native Hawaiian or Other Pacific Islander],"Yes",
            Table2[Did the case close this quarter?],"Yes",
            Table2[At service completion, did the family improve in at least one high-priority NCFAS domain related to safety?],"Yes")
   /
   COUNTIFS(Table2[Child Race: Native Hawaiian or Other Pacific Islander],"Yes",
            Table2[Did the case close this quarter?],"Yes"),
"NA")</f>
        <v>NA</v>
      </c>
      <c r="P5" s="38">
        <f>COUNTIFS(Table2[Child Race: American Indian or Alaska Native],"Yes",
          Table2[Did the case close this quarter?],"Yes")</f>
        <v>0</v>
      </c>
      <c r="Q5" s="39" t="str">
        <f>IFERROR(
   COUNTIFS(Table2[Child Race: American Indian or Alaska Native],"Yes",
            Table2[Did the case close this quarter?],"Yes",
            Table2[At service completion, did the family improve in at least one high-priority NCFAS domain related to safety?],"Yes")
   /
   COUNTIFS(Table2[Child Race: American Indian or Alaska Native],"Yes",
            Table2[Did the case close this quarter?],"Yes"),
"NA")</f>
        <v>NA</v>
      </c>
    </row>
    <row r="6" spans="1:17" ht="58" x14ac:dyDescent="0.35">
      <c r="A6" s="25" t="s">
        <v>157</v>
      </c>
      <c r="B6" s="8" t="s">
        <v>150</v>
      </c>
      <c r="C6" s="51">
        <v>0.8</v>
      </c>
      <c r="D6" s="27">
        <f>COUNTIF(Table2[Did the case close this quarter?], "Yes")</f>
        <v>0</v>
      </c>
      <c r="E6" s="26" t="str">
        <f>IFERROR(
   COUNTIFS(Table2[Did the case close this quarter?],"Yes",
            Table2[At service completion, did the family improve in at least one high-priority NCFAS domain identified at intake as needed to improve to prevent placement?],"Yes")
   /
   COUNTIF(
            Table2[Did the case close this quarter?],"Yes"),
"NA")</f>
        <v>NA</v>
      </c>
      <c r="F6" s="28">
        <f>COUNTIFS(Table2[Child Hispanic or Latino Ethnicity],"Yes",
          Table2[Did the case close this quarter?],"Yes")</f>
        <v>0</v>
      </c>
      <c r="G6" s="29" t="str">
        <f>IFERROR(
   COUNTIFS(Table2[Child Hispanic or Latino Ethnicity],"Yes",
            Table2[Did the case close this quarter?],"Yes",
            Table2[At service completion, did the family improve in at least one high-priority NCFAS domain identified at intake as needed to improve to prevent placement?],"Yes")
   /
   COUNTIFS(Table2[Child Hispanic or Latino Ethnicity],"Yes",
            Table2[Did the case close this quarter?],"Yes"),
"NA")</f>
        <v>NA</v>
      </c>
      <c r="H6" s="30">
        <f>COUNTIFS(Table2[Child Race: White],"Yes",
          Table2[Did the case close this quarter?],"Yes")</f>
        <v>0</v>
      </c>
      <c r="I6" s="31" t="str">
        <f>IFERROR(
   COUNTIFS(Table2[Child Race: White],"Yes",
            Table2[Did the case close this quarter?],"Yes",
            Table2[At service completion, did the family improve in at least one high-priority NCFAS domain identified at intake as needed to improve to prevent placement?],"Yes")
   /
   COUNTIFS(Table2[Child Race: White],"Yes",
            Table2[Did the case close this quarter?],"Yes"),
"NA")</f>
        <v>NA</v>
      </c>
      <c r="J6" s="32">
        <f>COUNTIFS(Table2[Child Race: Black or African American],"Yes",
          Table2[Did the case close this quarter?],"Yes")</f>
        <v>0</v>
      </c>
      <c r="K6" s="33" t="str">
        <f>IFERROR(
   COUNTIFS(Table2[Child Race: Black or African American],"Yes",
            Table2[Did the case close this quarter?],"Yes",
            Table2[At service completion, did the family improve in at least one high-priority NCFAS domain identified at intake as needed to improve to prevent placement?],"Yes")
   /
   COUNTIFS(Table2[Child Race: Black or African American],"Yes",
            Table2[Did the case close this quarter?],"Yes"),
"NA")</f>
        <v>NA</v>
      </c>
      <c r="L6" s="34">
        <f>COUNTIFS(Table2[Child Race: Asian],"Yes",
          Table2[Did the case close this quarter?],"Yes")</f>
        <v>0</v>
      </c>
      <c r="M6" s="35" t="str">
        <f>IFERROR(
   COUNTIFS(Table2[Child Race: Asian],"Yes",
            Table2[Did the case close this quarter?],"Yes",
            Table2[At service completion, did the family improve in at least one high-priority NCFAS domain identified at intake as needed to improve to prevent placement?],"Yes")
   /
   COUNTIFS(Table2[Child Race: Asian],"Yes",
            Table2[Did the case close this quarter?],"Yes"),
"NA")</f>
        <v>NA</v>
      </c>
      <c r="N6" s="36">
        <f>COUNTIFS(Table2[Child Race: Native Hawaiian or Other Pacific Islander],"Yes",
          Table2[Did the case close this quarter?],"Yes")</f>
        <v>0</v>
      </c>
      <c r="O6" s="37" t="str">
        <f>IFERROR(
   COUNTIFS(Table2[Child Race: Native Hawaiian or Other Pacific Islander],"Yes",
            Table2[Did the case close this quarter?],"Yes",
            Table2[At service completion, did the family improve in at least one high-priority NCFAS domain identified at intake as needed to improve to prevent placement?],"Yes")
   /
   COUNTIFS(Table2[Child Race: Native Hawaiian or Other Pacific Islander],"Yes",
            Table2[Did the case close this quarter?],"Yes"),
"NA")</f>
        <v>NA</v>
      </c>
      <c r="P6" s="38">
        <f>COUNTIFS(Table2[Child Race: American Indian or Alaska Native],"Yes",
          Table2[Did the case close this quarter?],"Yes")</f>
        <v>0</v>
      </c>
      <c r="Q6" s="39" t="str">
        <f>IFERROR(
   COUNTIFS(Table2[Child Race: American Indian or Alaska Native],"Yes",
            Table2[Did the case close this quarter?],"Yes",
            Table2[At service completion, did the family improve in at least one high-priority NCFAS domain identified at intake as needed to improve to prevent placement?],"Yes")
   /
   COUNTIFS(Table2[Child Race: American Indian or Alaska Native],"Yes",
            Table2[Did the case close this quarter?],"Yes"),
"NA")</f>
        <v>NA</v>
      </c>
    </row>
    <row r="7" spans="1:17" ht="43.5" x14ac:dyDescent="0.35">
      <c r="A7" s="104" t="s">
        <v>158</v>
      </c>
      <c r="B7" s="8" t="s">
        <v>146</v>
      </c>
      <c r="C7" s="52">
        <v>4</v>
      </c>
      <c r="D7" s="27">
        <f>COUNTIF(Table2[Did the case close this quarter?], "Yes")</f>
        <v>0</v>
      </c>
      <c r="E7" s="26" t="str">
        <f>IFERROR(AVERAGE(Table2[On the 5-point referent rating scale, what was the rating regarding whether the therapist adequately addressed the safety concerns?]), "NA")</f>
        <v>NA</v>
      </c>
      <c r="F7" s="28">
        <f>COUNTIFS(Table2[Child Hispanic or Latino Ethnicity],"Yes",
          Table2[Did the case close this quarter?],"Yes")</f>
        <v>0</v>
      </c>
      <c r="G7" s="29" t="str">
        <f>IFERROR(AVERAGEIFS(Table2[On the 5-point referent rating scale, what was the rating regarding whether the therapist adequately addressed the safety concerns?],
            Table2[Child Hispanic or Latino Ethnicity],"Yes"), "NA")</f>
        <v>NA</v>
      </c>
      <c r="H7" s="30">
        <f>COUNTIFS(Table2[Child Race: White],"Yes",
          Table2[Did the case close this quarter?],"Yes")</f>
        <v>0</v>
      </c>
      <c r="I7" s="31" t="str">
        <f>IFERROR(AVERAGEIFS(Table2[On the 5-point referent rating scale, what was the rating regarding whether the therapist adequately addressed the safety concerns?],
            Table2[Child Race: White],"Yes"), "NA")</f>
        <v>NA</v>
      </c>
      <c r="J7" s="32">
        <f>COUNTIFS(Table2[Child Race: Black or African American],"Yes",
          Table2[Did the case close this quarter?],"Yes")</f>
        <v>0</v>
      </c>
      <c r="K7" s="33" t="str">
        <f>IFERROR(AVERAGEIFS(Table2[On the 5-point referent rating scale, what was the rating regarding whether the therapist adequately addressed the safety concerns?],
            Table2[Child Race: Black or African American],"Yes"), "NA")</f>
        <v>NA</v>
      </c>
      <c r="L7" s="34">
        <f>COUNTIFS(Table2[Child Race: Asian],"Yes",
          Table2[Did the case close this quarter?],"Yes")</f>
        <v>0</v>
      </c>
      <c r="M7" s="35" t="str">
        <f>IFERROR(AVERAGEIFS(Table2[On the 5-point referent rating scale, what was the rating regarding whether the therapist adequately addressed the safety concerns?],
            Table2[Child Race: Asian],"Yes"), "NA")</f>
        <v>NA</v>
      </c>
      <c r="N7" s="36">
        <f>COUNTIFS(Table2[Child Race: Native Hawaiian or Other Pacific Islander],"Yes",
          Table2[Did the case close this quarter?],"Yes")</f>
        <v>0</v>
      </c>
      <c r="O7" s="37" t="str">
        <f>IFERROR(AVERAGEIFS(Table2[On the 5-point referent rating scale, what was the rating regarding whether the therapist adequately addressed the safety concerns?],
            Table2[Child Race: Native Hawaiian or Other Pacific Islander],"Yes"), "NA")</f>
        <v>NA</v>
      </c>
      <c r="P7" s="38">
        <f>COUNTIFS(Table2[Child Race: American Indian or Alaska Native],"Yes",
          Table2[Did the case close this quarter?],"Yes")</f>
        <v>0</v>
      </c>
      <c r="Q7" s="40" t="str">
        <f>IFERROR(AVERAGEIFS(Table2[On the 5-point referent rating scale, what was the rating regarding whether the therapist adequately addressed the safety concerns?],
            Table2[Child Race: American Indian or Alaska Native],"Yes"), "NA")</f>
        <v>NA</v>
      </c>
    </row>
    <row r="8" spans="1:17" ht="43.5" x14ac:dyDescent="0.35">
      <c r="A8" s="104"/>
      <c r="B8" s="8" t="s">
        <v>147</v>
      </c>
      <c r="C8" s="52">
        <v>4</v>
      </c>
      <c r="D8" s="27">
        <f>COUNTIF(Table2[Did the case close this quarter?], "Yes")</f>
        <v>0</v>
      </c>
      <c r="E8" s="26" t="str">
        <f>IFERROR(AVERAGE(Table2[On the 5-point referent rating scale, what was the rating regarding whether the intervention goals were appropriate?]), "NA")</f>
        <v>NA</v>
      </c>
      <c r="F8" s="28">
        <f>COUNTIFS(Table2[Child Hispanic or Latino Ethnicity],"Yes",
          Table2[Did the case close this quarter?],"Yes")</f>
        <v>0</v>
      </c>
      <c r="G8" s="29" t="str">
        <f>IFERROR(AVERAGEIFS(Table2[On the 5-point referent rating scale, what was the rating regarding whether the intervention goals were appropriate?],
            Table2[Child Hispanic or Latino Ethnicity],"Yes"), "NA")</f>
        <v>NA</v>
      </c>
      <c r="H8" s="30">
        <f>COUNTIFS(Table2[Child Race: White],"Yes",
          Table2[Did the case close this quarter?],"Yes")</f>
        <v>0</v>
      </c>
      <c r="I8" s="31" t="str">
        <f>IFERROR(AVERAGEIFS(Table2[On the 5-point referent rating scale, what was the rating regarding whether the intervention goals were appropriate?],
            Table2[Child Race: White],"Yes"), "NA")</f>
        <v>NA</v>
      </c>
      <c r="J8" s="32">
        <f>COUNTIFS(Table2[Child Race: Black or African American],"Yes",
          Table2[Did the case close this quarter?],"Yes")</f>
        <v>0</v>
      </c>
      <c r="K8" s="50" t="str">
        <f>IFERROR(AVERAGEIFS(Table2[On the 5-point referent rating scale, what was the rating regarding whether the intervention goals were appropriate?],
            Table2[Child Race: Black or African American],"Yes"), "NA")</f>
        <v>NA</v>
      </c>
      <c r="L8" s="34">
        <f>COUNTIFS(Table2[Child Race: Asian],"Yes",
          Table2[Did the case close this quarter?],"Yes")</f>
        <v>0</v>
      </c>
      <c r="M8" s="35" t="str">
        <f>IFERROR(AVERAGEIFS(Table2[On the 5-point referent rating scale, what was the rating regarding whether the intervention goals were appropriate?],
            Table2[Child Race: Asian],"Yes"), "NA")</f>
        <v>NA</v>
      </c>
      <c r="N8" s="36">
        <f>COUNTIFS(Table2[Child Race: Native Hawaiian or Other Pacific Islander],"Yes",
          Table2[Did the case close this quarter?],"Yes")</f>
        <v>0</v>
      </c>
      <c r="O8" s="37" t="str">
        <f>IFERROR(AVERAGEIFS(Table2[On the 5-point referent rating scale, what was the rating regarding whether the intervention goals were appropriate?],
            Table2[Child Race: Native Hawaiian or Other Pacific Islander],"Yes"), "NA")</f>
        <v>NA</v>
      </c>
      <c r="P8" s="38">
        <f>COUNTIFS(Table2[Child Race: American Indian or Alaska Native],"Yes",
          Table2[Did the case close this quarter?],"Yes")</f>
        <v>0</v>
      </c>
      <c r="Q8" s="39" t="str">
        <f>IFERROR(AVERAGEIFS(Table2[On the 5-point referent rating scale, what was the rating regarding whether the intervention goals were appropriate?],
            Table2[Child Race: American Indian or Alaska Native],"Yes"), "NA")</f>
        <v>NA</v>
      </c>
    </row>
    <row r="9" spans="1:17" ht="43.5" x14ac:dyDescent="0.35">
      <c r="A9" s="25" t="s">
        <v>161</v>
      </c>
      <c r="B9" s="8" t="s">
        <v>152</v>
      </c>
      <c r="C9" s="51">
        <v>0.85</v>
      </c>
      <c r="D9" s="27">
        <f>COUNTIF(Table2[Did the case close this quarter?], "Yes")</f>
        <v>0</v>
      </c>
      <c r="E9" s="26" t="str">
        <f>IFERROR(
   COUNTIFS(Table2[Did the case close this quarter?],"Yes",
            Table2[Did the family report using a new skill on the HOMEBUILDERS® Client Feedback Survey?],"Yes")
   /
   COUNTIF(
            Table2[Did the case close this quarter?],"Yes"),
"NA")</f>
        <v>NA</v>
      </c>
      <c r="F9" s="28">
        <f>COUNTIFS(Table2[Child Hispanic or Latino Ethnicity],"Yes",
          Table2[Did the case close this quarter?],"Yes")</f>
        <v>0</v>
      </c>
      <c r="G9" s="29" t="str">
        <f>IFERROR(
   COUNTIFS(Table2[Child Hispanic or Latino Ethnicity],"Yes",
            Table2[Did the case close this quarter?],"Yes",
            Table2[Did the family report using a new skill on the HOMEBUILDERS® Client Feedback Survey?],"Yes")
   /
   COUNTIFS(Table2[Child Hispanic or Latino Ethnicity],"Yes",
            Table2[Did the case close this quarter?],"Yes"),
"NA")</f>
        <v>NA</v>
      </c>
      <c r="H9" s="30">
        <f>COUNTIFS(Table2[Child Race: White],"Yes",
          Table2[Did the case close this quarter?],"Yes")</f>
        <v>0</v>
      </c>
      <c r="I9" s="31" t="str">
        <f>IFERROR(
   COUNTIFS(Table2[Child Race: White],"Yes",
            Table2[Did the case close this quarter?],"Yes",
            Table2[Did the family report using a new skill on the HOMEBUILDERS® Client Feedback Survey?],"Yes")
   /
   COUNTIFS(Table2[Child Race: White],"Yes",
            Table2[Did the case close this quarter?],"Yes"),
"NA")</f>
        <v>NA</v>
      </c>
      <c r="J9" s="32">
        <f>COUNTIFS(Table2[Child Race: Black or African American],"Yes",
          Table2[Did the case close this quarter?],"Yes")</f>
        <v>0</v>
      </c>
      <c r="K9" s="33" t="str">
        <f>IFERROR(
   COUNTIFS(Table2[Child Race: Black or African American],"Yes",
            Table2[Did the case close this quarter?],"Yes",
            Table2[Did the family report using a new skill on the HOMEBUILDERS® Client Feedback Survey?],"Yes")
   /
   COUNTIFS(Table2[Child Race: Black or African American],"Yes",
            Table2[Did the case close this quarter?],"Yes"),
"NA")</f>
        <v>NA</v>
      </c>
      <c r="L9" s="34">
        <f>COUNTIFS(Table2[Child Race: Asian],"Yes",
          Table2[Did the case close this quarter?],"Yes")</f>
        <v>0</v>
      </c>
      <c r="M9" s="35" t="str">
        <f>IFERROR(
   COUNTIFS(Table2[Child Race: Asian],"Yes",
            Table2[Did the case close this quarter?],"Yes",
            Table2[Did the family report using a new skill on the HOMEBUILDERS® Client Feedback Survey?],"Yes")
   /
   COUNTIFS(Table2[Child Race: Asian],"Yes",
            Table2[Did the case close this quarter?],"Yes"),
"NA")</f>
        <v>NA</v>
      </c>
      <c r="N9" s="36">
        <f>COUNTIFS(Table2[Child Race: Native Hawaiian or Other Pacific Islander],"Yes",
          Table2[Did the case close this quarter?],"Yes")</f>
        <v>0</v>
      </c>
      <c r="O9" s="37" t="str">
        <f>IFERROR(
   COUNTIFS(Table2[Child Race: Native Hawaiian or Other Pacific Islander],"Yes",
            Table2[Did the case close this quarter?],"Yes",
            Table2[Did the family report using a new skill on the HOMEBUILDERS® Client Feedback Survey?],"Yes")
   /
   COUNTIFS(Table2[Child Race: Native Hawaiian or Other Pacific Islander],"Yes",
            Table2[Did the case close this quarter?],"Yes"),
"NA")</f>
        <v>NA</v>
      </c>
      <c r="P9" s="38">
        <f>COUNTIFS(Table2[Child Race: American Indian or Alaska Native],"Yes",
          Table2[Did the case close this quarter?],"Yes")</f>
        <v>0</v>
      </c>
      <c r="Q9" s="39" t="str">
        <f>IFERROR(
   COUNTIFS(Table2[Child Race: American Indian or Alaska Native],"Yes",
            Table2[Did the case close this quarter?],"Yes",
            Table2[Did the family report using a new skill on the HOMEBUILDERS® Client Feedback Survey?],"Yes")
   /
   COUNTIFS(Table2[Child Race: American Indian or Alaska Native],"Yes",
            Table2[Did the case close this quarter?],"Yes"),
"NA")</f>
        <v>NA</v>
      </c>
    </row>
    <row r="10" spans="1:17" ht="43.5" x14ac:dyDescent="0.35">
      <c r="A10" s="25" t="s">
        <v>162</v>
      </c>
      <c r="B10" s="53" t="s">
        <v>163</v>
      </c>
      <c r="C10" s="26">
        <v>0.85</v>
      </c>
      <c r="D10" s="27">
        <f>COUNTIF(Table2[Did the case close this quarter?], "Yes")</f>
        <v>0</v>
      </c>
      <c r="E10" s="26" t="str">
        <f>IFERROR(
   COUNTIFS(Table2[Did the case close this quarter?],"Yes",
            Table2[At service closure, did the family show progress on goal attainment ratings for at least one goal?],"Yes")
   /
   COUNTIF(
            Table2[Did the case close this quarter?],"Yes"),
"NA")</f>
        <v>NA</v>
      </c>
      <c r="F10" s="54">
        <f>COUNTIFS(Table2[Child Hispanic or Latino Ethnicity],"Yes",
          Table2[Did the case close this quarter?],"Yes")</f>
        <v>0</v>
      </c>
      <c r="G10" s="60" t="str">
        <f>IFERROR(
   COUNTIFS(Table2[Child Hispanic or Latino Ethnicity],"Yes",
            Table2[Did the case close this quarter?],"Yes",
            Table2[At service closure, did the family show progress on goal attainment ratings for at least one goal?],"Yes")
   /
   COUNTIFS(Table2[Child Hispanic or Latino Ethnicity],"Yes",
            Table2[Did the case close this quarter?],"Yes"),
"NA")</f>
        <v>NA</v>
      </c>
      <c r="H10" s="55">
        <f>COUNTIFS(Table2[Child Race: White],"Yes",
          Table2[Did the case close this quarter?],"Yes")</f>
        <v>0</v>
      </c>
      <c r="I10" s="61" t="str">
        <f>IFERROR(
   COUNTIFS(Table2[Child Race: White],"Yes",
            Table2[Did the case close this quarter?],"Yes",
            Table2[At service closure, did the family show progress on goal attainment ratings for at least one goal?],"Yes")
   /
   COUNTIFS(Table2[Child Race: White],"Yes",
            Table2[Did the case close this quarter?],"Yes"),
"NA")</f>
        <v>NA</v>
      </c>
      <c r="J10" s="56">
        <f>COUNTIFS(Table2[Child Race: Black or African American],"Yes",
          Table2[Did the case close this quarter?],"Yes")</f>
        <v>0</v>
      </c>
      <c r="K10" s="62" t="str">
        <f>IFERROR(
   COUNTIFS(Table2[Child Race: Black or African American],"Yes",
            Table2[Did the case close this quarter?],"Yes",
            Table2[At service closure, did the family show progress on goal attainment ratings for at least one goal?],"Yes")
   /
   COUNTIFS(Table2[Child Race: Black or African American],"Yes",
            Table2[Did the case close this quarter?],"Yes"),
"NA")</f>
        <v>NA</v>
      </c>
      <c r="L10" s="57">
        <f>COUNTIFS(Table2[Child Race: Asian],"Yes",
          Table2[Did the case close this quarter?],"Yes")</f>
        <v>0</v>
      </c>
      <c r="M10" s="63" t="str">
        <f>IFERROR(
   COUNTIFS(Table2[Child Race: Asian],"Yes",
            Table2[Did the case close this quarter?],"Yes",
            Table2[At service closure, did the family show progress on goal attainment ratings for at least one goal?],"Yes")
   /
   COUNTIFS(Table2[Child Race: Asian],"Yes",
            Table2[Did the case close this quarter?],"Yes"),
"NA")</f>
        <v>NA</v>
      </c>
      <c r="N10" s="58">
        <f>COUNTIFS(Table2[Child Race: Native Hawaiian or Other Pacific Islander],"Yes",
          Table2[Did the case close this quarter?],"Yes")</f>
        <v>0</v>
      </c>
      <c r="O10" s="64" t="str">
        <f>IFERROR(
   COUNTIFS(Table2[Child Race: Native Hawaiian or Other Pacific Islander],"Yes",
            Table2[Did the case close this quarter?],"Yes",
            Table2[At service closure, did the family show progress on goal attainment ratings for at least one goal?],"Yes")
   /
   COUNTIFS(Table2[Child Race: Native Hawaiian or Other Pacific Islander],"Yes",
            Table2[Did the case close this quarter?],"Yes"),
"NA")</f>
        <v>NA</v>
      </c>
      <c r="P10" s="59">
        <f>COUNTIFS(Table2[Child Race: American Indian or Alaska Native],"Yes",
          Table2[Did the case close this quarter?],"Yes")</f>
        <v>0</v>
      </c>
      <c r="Q10" s="65" t="str">
        <f>IFERROR(
   COUNTIFS(Table2[Child Race: American Indian or Alaska Native],"Yes",
            Table2[Did the case close this quarter?],"Yes",
            Table2[At service closure, did the family show progress on goal attainment ratings for at least one goal?],"Yes")
   /
   COUNTIFS(Table2[Child Race: American Indian or Alaska Native],"Yes",
            Table2[Did the case close this quarter?],"Yes"),
"NA")</f>
        <v>NA</v>
      </c>
    </row>
  </sheetData>
  <sheetProtection algorithmName="SHA-512" hashValue="cgBRRLIk/5aVqxx47zxeb+ELV02prwBmhPBVr3aWBjeiIBF6plxl6+23COQtOIYSj6QKJ2+wiX2TIH6eyyVpQQ==" saltValue="Xv7vfSGKzqCexiWyR0qGQw==" spinCount="100000" sheet="1" objects="1" scenarios="1" selectLockedCells="1" selectUnlockedCells="1"/>
  <mergeCells count="13">
    <mergeCell ref="N3:O3"/>
    <mergeCell ref="P3:Q3"/>
    <mergeCell ref="A7:A8"/>
    <mergeCell ref="A1:I1"/>
    <mergeCell ref="A2:Q2"/>
    <mergeCell ref="A3:A4"/>
    <mergeCell ref="B3:B4"/>
    <mergeCell ref="C3:C4"/>
    <mergeCell ref="D3:E3"/>
    <mergeCell ref="F3:G3"/>
    <mergeCell ref="H3:I3"/>
    <mergeCell ref="J3:K3"/>
    <mergeCell ref="L3:M3"/>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14A5F-6761-458B-88B9-3374684B98BA}">
  <sheetPr codeName="Sheet8"/>
  <dimension ref="A1:D59"/>
  <sheetViews>
    <sheetView workbookViewId="0">
      <selection activeCell="D3" sqref="D3"/>
    </sheetView>
  </sheetViews>
  <sheetFormatPr defaultColWidth="8.7265625" defaultRowHeight="14.5" x14ac:dyDescent="0.35"/>
  <cols>
    <col min="1" max="1" width="16.453125" style="1" customWidth="1"/>
    <col min="2" max="2" width="32" style="1" customWidth="1"/>
    <col min="3" max="3" width="57.81640625" style="1" customWidth="1"/>
    <col min="4" max="4" width="38.81640625" style="1" customWidth="1"/>
    <col min="5" max="16384" width="8.7265625" style="1"/>
  </cols>
  <sheetData>
    <row r="1" spans="1:4" x14ac:dyDescent="0.35">
      <c r="A1" s="5" t="s">
        <v>52</v>
      </c>
      <c r="B1" s="5" t="s">
        <v>53</v>
      </c>
      <c r="C1" s="5" t="s">
        <v>54</v>
      </c>
      <c r="D1" s="5" t="s">
        <v>55</v>
      </c>
    </row>
    <row r="2" spans="1:4" x14ac:dyDescent="0.35">
      <c r="A2" s="1" t="s">
        <v>56</v>
      </c>
      <c r="B2" s="6">
        <f ca="1">TODAY()</f>
        <v>45992</v>
      </c>
      <c r="C2" s="7">
        <f>DATE(Cover_Sheet!$F3, CHOOSE(MATCH(Cover_Sheet!$E3, {"January-March","April-June","July-September","October-December"}, 0), 1, 4, 7, 10), 1)</f>
        <v>46296</v>
      </c>
      <c r="D2" s="7">
        <f>EOMONTH(DATE(Cover_Sheet!$F3, CHOOSE(MATCH(Cover_Sheet!$E3, {"January-March","April-June","July-September","October-December"}, 0), 3, 6, 9, 12), 1), 0)</f>
        <v>46387</v>
      </c>
    </row>
    <row r="3" spans="1:4" x14ac:dyDescent="0.35">
      <c r="A3" s="1" t="s">
        <v>57</v>
      </c>
    </row>
    <row r="4" spans="1:4" x14ac:dyDescent="0.35">
      <c r="A4" s="1" t="s">
        <v>58</v>
      </c>
    </row>
    <row r="5" spans="1:4" x14ac:dyDescent="0.35">
      <c r="A5" s="1" t="s">
        <v>59</v>
      </c>
    </row>
    <row r="6" spans="1:4" x14ac:dyDescent="0.35">
      <c r="A6" s="1" t="s">
        <v>9</v>
      </c>
    </row>
    <row r="7" spans="1:4" x14ac:dyDescent="0.35">
      <c r="A7" s="1" t="s">
        <v>60</v>
      </c>
    </row>
    <row r="8" spans="1:4" x14ac:dyDescent="0.35">
      <c r="A8" s="1" t="s">
        <v>61</v>
      </c>
    </row>
    <row r="9" spans="1:4" x14ac:dyDescent="0.35">
      <c r="A9" s="1" t="s">
        <v>62</v>
      </c>
    </row>
    <row r="10" spans="1:4" x14ac:dyDescent="0.35">
      <c r="A10" s="1" t="s">
        <v>63</v>
      </c>
    </row>
    <row r="11" spans="1:4" x14ac:dyDescent="0.35">
      <c r="A11" s="1" t="s">
        <v>64</v>
      </c>
    </row>
    <row r="12" spans="1:4" x14ac:dyDescent="0.35">
      <c r="A12" s="1" t="s">
        <v>65</v>
      </c>
    </row>
    <row r="13" spans="1:4" x14ac:dyDescent="0.35">
      <c r="A13" s="1" t="s">
        <v>66</v>
      </c>
    </row>
    <row r="14" spans="1:4" x14ac:dyDescent="0.35">
      <c r="A14" s="1" t="s">
        <v>67</v>
      </c>
    </row>
    <row r="15" spans="1:4" x14ac:dyDescent="0.35">
      <c r="A15" s="1" t="s">
        <v>68</v>
      </c>
    </row>
    <row r="16" spans="1:4" x14ac:dyDescent="0.35">
      <c r="A16" s="1" t="s">
        <v>69</v>
      </c>
    </row>
    <row r="17" spans="1:1" x14ac:dyDescent="0.35">
      <c r="A17" s="1" t="s">
        <v>70</v>
      </c>
    </row>
    <row r="18" spans="1:1" x14ac:dyDescent="0.35">
      <c r="A18" s="1" t="s">
        <v>71</v>
      </c>
    </row>
    <row r="19" spans="1:1" x14ac:dyDescent="0.35">
      <c r="A19" s="1" t="s">
        <v>72</v>
      </c>
    </row>
    <row r="20" spans="1:1" x14ac:dyDescent="0.35">
      <c r="A20" s="1" t="s">
        <v>73</v>
      </c>
    </row>
    <row r="21" spans="1:1" x14ac:dyDescent="0.35">
      <c r="A21" s="1" t="s">
        <v>74</v>
      </c>
    </row>
    <row r="22" spans="1:1" x14ac:dyDescent="0.35">
      <c r="A22" s="1" t="s">
        <v>75</v>
      </c>
    </row>
    <row r="23" spans="1:1" x14ac:dyDescent="0.35">
      <c r="A23" s="1" t="s">
        <v>76</v>
      </c>
    </row>
    <row r="24" spans="1:1" x14ac:dyDescent="0.35">
      <c r="A24" s="1" t="s">
        <v>77</v>
      </c>
    </row>
    <row r="25" spans="1:1" x14ac:dyDescent="0.35">
      <c r="A25" s="1" t="s">
        <v>78</v>
      </c>
    </row>
    <row r="26" spans="1:1" x14ac:dyDescent="0.35">
      <c r="A26" s="1" t="s">
        <v>79</v>
      </c>
    </row>
    <row r="27" spans="1:1" x14ac:dyDescent="0.35">
      <c r="A27" s="1" t="s">
        <v>80</v>
      </c>
    </row>
    <row r="28" spans="1:1" x14ac:dyDescent="0.35">
      <c r="A28" s="1" t="s">
        <v>81</v>
      </c>
    </row>
    <row r="29" spans="1:1" x14ac:dyDescent="0.35">
      <c r="A29" s="1" t="s">
        <v>82</v>
      </c>
    </row>
    <row r="30" spans="1:1" x14ac:dyDescent="0.35">
      <c r="A30" s="1" t="s">
        <v>83</v>
      </c>
    </row>
    <row r="31" spans="1:1" x14ac:dyDescent="0.35">
      <c r="A31" s="1" t="s">
        <v>84</v>
      </c>
    </row>
    <row r="32" spans="1:1" x14ac:dyDescent="0.35">
      <c r="A32" s="1" t="s">
        <v>85</v>
      </c>
    </row>
    <row r="33" spans="1:1" x14ac:dyDescent="0.35">
      <c r="A33" s="1" t="s">
        <v>86</v>
      </c>
    </row>
    <row r="34" spans="1:1" x14ac:dyDescent="0.35">
      <c r="A34" s="1" t="s">
        <v>87</v>
      </c>
    </row>
    <row r="35" spans="1:1" x14ac:dyDescent="0.35">
      <c r="A35" s="1" t="s">
        <v>88</v>
      </c>
    </row>
    <row r="36" spans="1:1" x14ac:dyDescent="0.35">
      <c r="A36" s="1" t="s">
        <v>89</v>
      </c>
    </row>
    <row r="37" spans="1:1" x14ac:dyDescent="0.35">
      <c r="A37" s="1" t="s">
        <v>90</v>
      </c>
    </row>
    <row r="38" spans="1:1" x14ac:dyDescent="0.35">
      <c r="A38" s="1" t="s">
        <v>91</v>
      </c>
    </row>
    <row r="39" spans="1:1" x14ac:dyDescent="0.35">
      <c r="A39" s="1" t="s">
        <v>92</v>
      </c>
    </row>
    <row r="40" spans="1:1" x14ac:dyDescent="0.35">
      <c r="A40" s="1" t="s">
        <v>93</v>
      </c>
    </row>
    <row r="41" spans="1:1" x14ac:dyDescent="0.35">
      <c r="A41" s="1" t="s">
        <v>94</v>
      </c>
    </row>
    <row r="42" spans="1:1" x14ac:dyDescent="0.35">
      <c r="A42" s="1" t="s">
        <v>95</v>
      </c>
    </row>
    <row r="43" spans="1:1" x14ac:dyDescent="0.35">
      <c r="A43" s="1" t="s">
        <v>96</v>
      </c>
    </row>
    <row r="44" spans="1:1" x14ac:dyDescent="0.35">
      <c r="A44" s="1" t="s">
        <v>97</v>
      </c>
    </row>
    <row r="45" spans="1:1" x14ac:dyDescent="0.35">
      <c r="A45" s="1" t="s">
        <v>98</v>
      </c>
    </row>
    <row r="46" spans="1:1" x14ac:dyDescent="0.35">
      <c r="A46" s="1" t="s">
        <v>99</v>
      </c>
    </row>
    <row r="47" spans="1:1" x14ac:dyDescent="0.35">
      <c r="A47" s="1" t="s">
        <v>100</v>
      </c>
    </row>
    <row r="48" spans="1:1" x14ac:dyDescent="0.35">
      <c r="A48" s="1" t="s">
        <v>101</v>
      </c>
    </row>
    <row r="49" spans="1:1" x14ac:dyDescent="0.35">
      <c r="A49" s="1" t="s">
        <v>102</v>
      </c>
    </row>
    <row r="50" spans="1:1" x14ac:dyDescent="0.35">
      <c r="A50" s="1" t="s">
        <v>103</v>
      </c>
    </row>
    <row r="51" spans="1:1" x14ac:dyDescent="0.35">
      <c r="A51" s="1" t="s">
        <v>104</v>
      </c>
    </row>
    <row r="52" spans="1:1" x14ac:dyDescent="0.35">
      <c r="A52" s="1" t="s">
        <v>105</v>
      </c>
    </row>
    <row r="53" spans="1:1" x14ac:dyDescent="0.35">
      <c r="A53" s="1" t="s">
        <v>106</v>
      </c>
    </row>
    <row r="54" spans="1:1" x14ac:dyDescent="0.35">
      <c r="A54" s="1" t="s">
        <v>107</v>
      </c>
    </row>
    <row r="55" spans="1:1" x14ac:dyDescent="0.35">
      <c r="A55" s="1" t="s">
        <v>108</v>
      </c>
    </row>
    <row r="56" spans="1:1" x14ac:dyDescent="0.35">
      <c r="A56" s="1" t="s">
        <v>109</v>
      </c>
    </row>
    <row r="57" spans="1:1" x14ac:dyDescent="0.35">
      <c r="A57" s="1" t="s">
        <v>110</v>
      </c>
    </row>
    <row r="58" spans="1:1" x14ac:dyDescent="0.35">
      <c r="A58" s="1" t="s">
        <v>111</v>
      </c>
    </row>
    <row r="59" spans="1:1" x14ac:dyDescent="0.35">
      <c r="A59" s="1" t="s">
        <v>112</v>
      </c>
    </row>
  </sheetData>
  <sheetProtection select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6CF53642CFB8E429D735BE068C8D32E" ma:contentTypeVersion="" ma:contentTypeDescription="Create a new document." ma:contentTypeScope="" ma:versionID="93cdc0a43bece7357034b09f2eec158e">
  <xsd:schema xmlns:xsd="http://www.w3.org/2001/XMLSchema" xmlns:xs="http://www.w3.org/2001/XMLSchema" xmlns:p="http://schemas.microsoft.com/office/2006/metadata/properties" xmlns:ns2="ac21467a-2607-45ec-8261-55e851c78946" xmlns:ns3="96e73e70-8da9-4cdf-ad3d-bb5a5b31f7e2" targetNamespace="http://schemas.microsoft.com/office/2006/metadata/properties" ma:root="true" ma:fieldsID="ccbba17d8df65f1b994539f0892aba35" ns2:_="" ns3:_="">
    <xsd:import namespace="ac21467a-2607-45ec-8261-55e851c78946"/>
    <xsd:import namespace="96e73e70-8da9-4cdf-ad3d-bb5a5b31f7e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1467a-2607-45ec-8261-55e851c789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dada7c3-aacb-455f-bd03-6005df5ea7e1"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DateTaken" ma:index="22" nillable="true" ma:displayName="MediaServiceDateTaken" ma:hidden="true" ma:indexed="true" ma:internalName="MediaServiceDateTake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6e73e70-8da9-4cdf-ad3d-bb5a5b31f7e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c82eed4a-d5c7-44be-a967-0ba4e71634d7}" ma:internalName="TaxCatchAll" ma:showField="CatchAllData" ma:web="96e73e70-8da9-4cdf-ad3d-bb5a5b31f7e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6e73e70-8da9-4cdf-ad3d-bb5a5b31f7e2" xsi:nil="true"/>
    <lcf76f155ced4ddcb4097134ff3c332f xmlns="ac21467a-2607-45ec-8261-55e851c78946">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65D2CD-2120-4847-B9AD-B1898FAD07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1467a-2607-45ec-8261-55e851c78946"/>
    <ds:schemaRef ds:uri="96e73e70-8da9-4cdf-ad3d-bb5a5b31f7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3E27238-F7E6-4504-A61D-C6064C07B400}">
  <ds:schemaRef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schemas.microsoft.com/office/2006/documentManagement/types"/>
    <ds:schemaRef ds:uri="96e73e70-8da9-4cdf-ad3d-bb5a5b31f7e2"/>
    <ds:schemaRef ds:uri="http://purl.org/dc/dcmitype/"/>
    <ds:schemaRef ds:uri="ac21467a-2607-45ec-8261-55e851c78946"/>
    <ds:schemaRef ds:uri="http://www.w3.org/XML/1998/namespace"/>
    <ds:schemaRef ds:uri="http://purl.org/dc/terms/"/>
  </ds:schemaRefs>
</ds:datastoreItem>
</file>

<file path=customXml/itemProps3.xml><?xml version="1.0" encoding="utf-8"?>
<ds:datastoreItem xmlns:ds="http://schemas.openxmlformats.org/officeDocument/2006/customXml" ds:itemID="{5F1FA204-F788-44B5-B3FD-8585E98FC62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Cover_Sheet</vt:lpstr>
      <vt:lpstr>Fidelity</vt:lpstr>
      <vt:lpstr>Outcomes</vt:lpstr>
      <vt:lpstr>Fidelity Aggregate</vt:lpstr>
      <vt:lpstr>Outcomes Aggregate</vt:lpstr>
      <vt:lpstr>County Names to hide</vt:lpstr>
      <vt:lpstr>HomeVisitorsFilteredList</vt:lpstr>
      <vt:lpstr>HV_FilteredList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Kya Barounis</dc:creator>
  <cp:keywords/>
  <dc:description/>
  <cp:lastModifiedBy>Kya Barounis</cp:lastModifiedBy>
  <cp:revision/>
  <dcterms:created xsi:type="dcterms:W3CDTF">2025-08-07T23:06:25Z</dcterms:created>
  <dcterms:modified xsi:type="dcterms:W3CDTF">2025-12-01T20:46:58Z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0x01010066CF53642CFB8E429D735BE068C8D32E</vt:lpwstr>
  </property>
  <property fmtid="{D5CDD505-2E9C-101B-9397-08002B2CF9AE}" pid="3" name="MediaServiceImageTags">
    <vt:lpwstr/>
  </property>
</Properties>
</file>