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Fixed Templates/"/>
    </mc:Choice>
  </mc:AlternateContent>
  <xr:revisionPtr revIDLastSave="0" documentId="8_{B1D4C708-78A3-4938-802F-60FF514E75F8}" xr6:coauthVersionLast="47" xr6:coauthVersionMax="47" xr10:uidLastSave="{00000000-0000-0000-0000-000000000000}"/>
  <bookViews>
    <workbookView xWindow="-110" yWindow="-110" windowWidth="25820" windowHeight="14020" xr2:uid="{01767EF8-53EF-4747-ABC7-F5DAC2698759}"/>
  </bookViews>
  <sheets>
    <sheet name="Cover_Sheet" sheetId="2" r:id="rId1"/>
    <sheet name="Fidelity" sheetId="7" r:id="rId2"/>
    <sheet name="Outcomes" sheetId="4" r:id="rId3"/>
    <sheet name="Fidelity Aggregate" sheetId="9" r:id="rId4"/>
    <sheet name="Outcomes Aggregate" sheetId="8" r:id="rId5"/>
    <sheet name="County Names to hide" sheetId="3" state="hidden" r:id="rId6"/>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3" l="1"/>
  <c r="D2" i="3"/>
  <c r="D5" i="7"/>
  <c r="D6" i="7"/>
  <c r="D7" i="7"/>
  <c r="D8" i="7"/>
  <c r="D9" i="7"/>
  <c r="D10" i="7"/>
  <c r="D11" i="7"/>
  <c r="D12" i="7"/>
  <c r="D13" i="7"/>
  <c r="D14" i="7"/>
  <c r="D15" i="7"/>
  <c r="D16" i="7"/>
  <c r="D8" i="9" s="1"/>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3" i="7"/>
  <c r="D4" i="7"/>
  <c r="F101" i="7"/>
  <c r="F102" i="7"/>
  <c r="F103" i="7"/>
  <c r="F104" i="7"/>
  <c r="F105" i="7"/>
  <c r="F106" i="7"/>
  <c r="F107" i="7"/>
  <c r="F108" i="7"/>
  <c r="F109" i="7"/>
  <c r="F110" i="7"/>
  <c r="F111" i="7"/>
  <c r="F112" i="7"/>
  <c r="E9" i="9"/>
  <c r="D9" i="9"/>
  <c r="E11" i="9" a="1"/>
  <c r="E11" i="9" s="1"/>
  <c r="D101" i="7"/>
  <c r="D102" i="7"/>
  <c r="D103" i="7"/>
  <c r="D104" i="7"/>
  <c r="D105" i="7"/>
  <c r="D106" i="7"/>
  <c r="D107" i="7"/>
  <c r="D108" i="7"/>
  <c r="D109" i="7"/>
  <c r="D110" i="7"/>
  <c r="D111" i="7"/>
  <c r="D112" i="7"/>
  <c r="F4" i="7" l="1"/>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U6" i="4" l="1"/>
  <c r="L6" i="4"/>
  <c r="F3" i="7" l="1"/>
  <c r="U7" i="4" l="1"/>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O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B2" i="3"/>
  <c r="E12" i="9" l="1"/>
  <c r="D12" i="9"/>
  <c r="E10" i="9"/>
  <c r="D10" i="9"/>
  <c r="D11" i="9"/>
  <c r="D4" i="9"/>
  <c r="V9" i="4"/>
  <c r="V25" i="4"/>
  <c r="V41" i="4"/>
  <c r="V57" i="4"/>
  <c r="V73" i="4"/>
  <c r="V89" i="4"/>
  <c r="V105" i="4"/>
  <c r="V121" i="4"/>
  <c r="V137" i="4"/>
  <c r="V153" i="4"/>
  <c r="V169" i="4"/>
  <c r="V185" i="4"/>
  <c r="V201" i="4"/>
  <c r="V217" i="4"/>
  <c r="V233" i="4"/>
  <c r="V249" i="4"/>
  <c r="V265" i="4"/>
  <c r="V281" i="4"/>
  <c r="V297" i="4"/>
  <c r="V313" i="4"/>
  <c r="V329" i="4"/>
  <c r="V345" i="4"/>
  <c r="V361" i="4"/>
  <c r="V377" i="4"/>
  <c r="V393" i="4"/>
  <c r="V409" i="4"/>
  <c r="V425" i="4"/>
  <c r="V441" i="4"/>
  <c r="V457" i="4"/>
  <c r="V473" i="4"/>
  <c r="V489" i="4"/>
  <c r="V458" i="4"/>
  <c r="V474" i="4"/>
  <c r="V490" i="4"/>
  <c r="V460" i="4"/>
  <c r="V492" i="4"/>
  <c r="V13" i="4"/>
  <c r="V29" i="4"/>
  <c r="V61" i="4"/>
  <c r="V77" i="4"/>
  <c r="V109" i="4"/>
  <c r="V125" i="4"/>
  <c r="V157" i="4"/>
  <c r="V189" i="4"/>
  <c r="V221" i="4"/>
  <c r="V253" i="4"/>
  <c r="V285" i="4"/>
  <c r="V301" i="4"/>
  <c r="V333" i="4"/>
  <c r="V381" i="4"/>
  <c r="V413" i="4"/>
  <c r="V445" i="4"/>
  <c r="V477" i="4"/>
  <c r="V14" i="4"/>
  <c r="V30" i="4"/>
  <c r="V46" i="4"/>
  <c r="V78" i="4"/>
  <c r="V94" i="4"/>
  <c r="V110" i="4"/>
  <c r="V126" i="4"/>
  <c r="V158" i="4"/>
  <c r="V190" i="4"/>
  <c r="V206" i="4"/>
  <c r="V238" i="4"/>
  <c r="V254" i="4"/>
  <c r="V286" i="4"/>
  <c r="V302" i="4"/>
  <c r="V334" i="4"/>
  <c r="V350" i="4"/>
  <c r="V398" i="4"/>
  <c r="V430" i="4"/>
  <c r="V446" i="4"/>
  <c r="V494" i="4"/>
  <c r="V15" i="4"/>
  <c r="V31" i="4"/>
  <c r="V47" i="4"/>
  <c r="V79" i="4"/>
  <c r="V95" i="4"/>
  <c r="V127" i="4"/>
  <c r="V159" i="4"/>
  <c r="V10" i="4"/>
  <c r="V26" i="4"/>
  <c r="V42" i="4"/>
  <c r="V58" i="4"/>
  <c r="V74" i="4"/>
  <c r="V90" i="4"/>
  <c r="V106" i="4"/>
  <c r="V122" i="4"/>
  <c r="V138" i="4"/>
  <c r="V154" i="4"/>
  <c r="V170" i="4"/>
  <c r="V186" i="4"/>
  <c r="V202" i="4"/>
  <c r="V218" i="4"/>
  <c r="V234" i="4"/>
  <c r="V250" i="4"/>
  <c r="V266" i="4"/>
  <c r="V282" i="4"/>
  <c r="V298" i="4"/>
  <c r="V314" i="4"/>
  <c r="V330" i="4"/>
  <c r="V346" i="4"/>
  <c r="V362" i="4"/>
  <c r="V378" i="4"/>
  <c r="V394" i="4"/>
  <c r="V410" i="4"/>
  <c r="V426" i="4"/>
  <c r="V442" i="4"/>
  <c r="V142" i="4"/>
  <c r="V382" i="4"/>
  <c r="V462" i="4"/>
  <c r="V11" i="4"/>
  <c r="V27" i="4"/>
  <c r="V43" i="4"/>
  <c r="V59" i="4"/>
  <c r="V75" i="4"/>
  <c r="V91" i="4"/>
  <c r="V107" i="4"/>
  <c r="V123" i="4"/>
  <c r="V139" i="4"/>
  <c r="V155" i="4"/>
  <c r="V171" i="4"/>
  <c r="V187" i="4"/>
  <c r="V203" i="4"/>
  <c r="V219" i="4"/>
  <c r="V235" i="4"/>
  <c r="V251" i="4"/>
  <c r="V267" i="4"/>
  <c r="V283" i="4"/>
  <c r="V299" i="4"/>
  <c r="V315" i="4"/>
  <c r="V331" i="4"/>
  <c r="V347" i="4"/>
  <c r="V363" i="4"/>
  <c r="V379" i="4"/>
  <c r="V395" i="4"/>
  <c r="V411" i="4"/>
  <c r="V427" i="4"/>
  <c r="V443" i="4"/>
  <c r="V459" i="4"/>
  <c r="V475" i="4"/>
  <c r="V491" i="4"/>
  <c r="V12" i="4"/>
  <c r="V28" i="4"/>
  <c r="V44" i="4"/>
  <c r="V60" i="4"/>
  <c r="V76" i="4"/>
  <c r="V92" i="4"/>
  <c r="V108" i="4"/>
  <c r="V124" i="4"/>
  <c r="V140" i="4"/>
  <c r="V156" i="4"/>
  <c r="V172" i="4"/>
  <c r="V188" i="4"/>
  <c r="V204" i="4"/>
  <c r="V220" i="4"/>
  <c r="V236" i="4"/>
  <c r="V252" i="4"/>
  <c r="V268" i="4"/>
  <c r="V284" i="4"/>
  <c r="V300" i="4"/>
  <c r="V316" i="4"/>
  <c r="V332" i="4"/>
  <c r="V348" i="4"/>
  <c r="V364" i="4"/>
  <c r="V380" i="4"/>
  <c r="V396" i="4"/>
  <c r="V412" i="4"/>
  <c r="V428" i="4"/>
  <c r="V444" i="4"/>
  <c r="V476" i="4"/>
  <c r="V45" i="4"/>
  <c r="V93" i="4"/>
  <c r="V141" i="4"/>
  <c r="V173" i="4"/>
  <c r="V205" i="4"/>
  <c r="V237" i="4"/>
  <c r="V269" i="4"/>
  <c r="V317" i="4"/>
  <c r="V349" i="4"/>
  <c r="V365" i="4"/>
  <c r="V397" i="4"/>
  <c r="V429" i="4"/>
  <c r="V461" i="4"/>
  <c r="V493" i="4"/>
  <c r="V62" i="4"/>
  <c r="V174" i="4"/>
  <c r="V222" i="4"/>
  <c r="V270" i="4"/>
  <c r="V318" i="4"/>
  <c r="V366" i="4"/>
  <c r="V414" i="4"/>
  <c r="V478" i="4"/>
  <c r="V63" i="4"/>
  <c r="V111" i="4"/>
  <c r="V143" i="4"/>
  <c r="V175" i="4"/>
  <c r="V207" i="4"/>
  <c r="V17" i="4"/>
  <c r="V40" i="4"/>
  <c r="V70" i="4"/>
  <c r="V100" i="4"/>
  <c r="V130" i="4"/>
  <c r="V160" i="4"/>
  <c r="V183" i="4"/>
  <c r="V212" i="4"/>
  <c r="V240" i="4"/>
  <c r="V262" i="4"/>
  <c r="V290" i="4"/>
  <c r="V312" i="4"/>
  <c r="V340" i="4"/>
  <c r="V368" i="4"/>
  <c r="V390" i="4"/>
  <c r="V418" i="4"/>
  <c r="V440" i="4"/>
  <c r="V468" i="4"/>
  <c r="V496" i="4"/>
  <c r="V81" i="4"/>
  <c r="V164" i="4"/>
  <c r="V272" i="4"/>
  <c r="V400" i="4"/>
  <c r="V500" i="4"/>
  <c r="V52" i="4"/>
  <c r="V135" i="4"/>
  <c r="V194" i="4"/>
  <c r="V273" i="4"/>
  <c r="V351" i="4"/>
  <c r="V479" i="4"/>
  <c r="V23" i="4"/>
  <c r="V83" i="4"/>
  <c r="V136" i="4"/>
  <c r="V195" i="4"/>
  <c r="V274" i="4"/>
  <c r="V374" i="4"/>
  <c r="V480" i="4"/>
  <c r="V24" i="4"/>
  <c r="V114" i="4"/>
  <c r="V144" i="4"/>
  <c r="V225" i="4"/>
  <c r="V303" i="4"/>
  <c r="V375" i="4"/>
  <c r="V481" i="4"/>
  <c r="V55" i="4"/>
  <c r="V145" i="4"/>
  <c r="V226" i="4"/>
  <c r="V304" i="4"/>
  <c r="V404" i="4"/>
  <c r="V64" i="4"/>
  <c r="V147" i="4"/>
  <c r="V199" i="4"/>
  <c r="V278" i="4"/>
  <c r="V328" i="4"/>
  <c r="V384" i="4"/>
  <c r="V456" i="4"/>
  <c r="V18" i="4"/>
  <c r="V48" i="4"/>
  <c r="V71" i="4"/>
  <c r="V101" i="4"/>
  <c r="V131" i="4"/>
  <c r="V161" i="4"/>
  <c r="V184" i="4"/>
  <c r="V213" i="4"/>
  <c r="V241" i="4"/>
  <c r="V263" i="4"/>
  <c r="V291" i="4"/>
  <c r="V319" i="4"/>
  <c r="V341" i="4"/>
  <c r="V369" i="4"/>
  <c r="V391" i="4"/>
  <c r="V419" i="4"/>
  <c r="V447" i="4"/>
  <c r="V469" i="4"/>
  <c r="V497" i="4"/>
  <c r="V21" i="4"/>
  <c r="V216" i="4"/>
  <c r="V294" i="4"/>
  <c r="V422" i="4"/>
  <c r="V22" i="4"/>
  <c r="V82" i="4"/>
  <c r="V165" i="4"/>
  <c r="V223" i="4"/>
  <c r="V295" i="4"/>
  <c r="V323" i="4"/>
  <c r="V423" i="4"/>
  <c r="V424" i="4"/>
  <c r="V54" i="4"/>
  <c r="V167" i="4"/>
  <c r="V247" i="4"/>
  <c r="V353" i="4"/>
  <c r="V431" i="4"/>
  <c r="V432" i="4"/>
  <c r="V56" i="4"/>
  <c r="V146" i="4"/>
  <c r="V198" i="4"/>
  <c r="V277" i="4"/>
  <c r="V355" i="4"/>
  <c r="V433" i="4"/>
  <c r="V256" i="4"/>
  <c r="V406" i="4"/>
  <c r="V484" i="4"/>
  <c r="V35" i="4"/>
  <c r="V65" i="4"/>
  <c r="V88" i="4"/>
  <c r="V118" i="4"/>
  <c r="V148" i="4"/>
  <c r="V178" i="4"/>
  <c r="V200" i="4"/>
  <c r="V229" i="4"/>
  <c r="V257" i="4"/>
  <c r="V307" i="4"/>
  <c r="V335" i="4"/>
  <c r="V357" i="4"/>
  <c r="V407" i="4"/>
  <c r="V463" i="4"/>
  <c r="V358" i="4"/>
  <c r="V7" i="4"/>
  <c r="V67" i="4"/>
  <c r="V120" i="4"/>
  <c r="V180" i="4"/>
  <c r="V231" i="4"/>
  <c r="V287" i="4"/>
  <c r="V309" i="4"/>
  <c r="V359" i="4"/>
  <c r="V415" i="4"/>
  <c r="V465" i="4"/>
  <c r="V38" i="4"/>
  <c r="V68" i="4"/>
  <c r="V98" i="4"/>
  <c r="V151" i="4"/>
  <c r="V210" i="4"/>
  <c r="V232" i="4"/>
  <c r="V310" i="4"/>
  <c r="V360" i="4"/>
  <c r="V466" i="4"/>
  <c r="V19" i="4"/>
  <c r="V49" i="4"/>
  <c r="V72" i="4"/>
  <c r="V102" i="4"/>
  <c r="V132" i="4"/>
  <c r="V162" i="4"/>
  <c r="V191" i="4"/>
  <c r="V214" i="4"/>
  <c r="V242" i="4"/>
  <c r="V264" i="4"/>
  <c r="V292" i="4"/>
  <c r="V320" i="4"/>
  <c r="V342" i="4"/>
  <c r="V370" i="4"/>
  <c r="V392" i="4"/>
  <c r="V420" i="4"/>
  <c r="V448" i="4"/>
  <c r="V470" i="4"/>
  <c r="V498" i="4"/>
  <c r="V51" i="4"/>
  <c r="V244" i="4"/>
  <c r="V322" i="4"/>
  <c r="V472" i="4"/>
  <c r="V401" i="4"/>
  <c r="V53" i="4"/>
  <c r="V166" i="4"/>
  <c r="V246" i="4"/>
  <c r="V324" i="4"/>
  <c r="V402" i="4"/>
  <c r="V85" i="4"/>
  <c r="V168" i="4"/>
  <c r="V276" i="4"/>
  <c r="V354" i="4"/>
  <c r="V482" i="4"/>
  <c r="V33" i="4"/>
  <c r="V86" i="4"/>
  <c r="V176" i="4"/>
  <c r="V255" i="4"/>
  <c r="V327" i="4"/>
  <c r="V383" i="4"/>
  <c r="V455" i="4"/>
  <c r="V20" i="4"/>
  <c r="V50" i="4"/>
  <c r="V80" i="4"/>
  <c r="V103" i="4"/>
  <c r="V133" i="4"/>
  <c r="V163" i="4"/>
  <c r="V192" i="4"/>
  <c r="V215" i="4"/>
  <c r="V243" i="4"/>
  <c r="V271" i="4"/>
  <c r="V293" i="4"/>
  <c r="V321" i="4"/>
  <c r="V343" i="4"/>
  <c r="V371" i="4"/>
  <c r="V399" i="4"/>
  <c r="V421" i="4"/>
  <c r="V449" i="4"/>
  <c r="V471" i="4"/>
  <c r="V499" i="4"/>
  <c r="V104" i="4"/>
  <c r="V193" i="4"/>
  <c r="V344" i="4"/>
  <c r="V450" i="4"/>
  <c r="V451" i="4"/>
  <c r="V113" i="4"/>
  <c r="V224" i="4"/>
  <c r="V296" i="4"/>
  <c r="V352" i="4"/>
  <c r="V452" i="4"/>
  <c r="V275" i="4"/>
  <c r="V453" i="4"/>
  <c r="V32" i="4"/>
  <c r="V115" i="4"/>
  <c r="V197" i="4"/>
  <c r="V248" i="4"/>
  <c r="V326" i="4"/>
  <c r="V454" i="4"/>
  <c r="V181" i="4"/>
  <c r="V416" i="4"/>
  <c r="V134" i="4"/>
  <c r="V372" i="4"/>
  <c r="V112" i="4"/>
  <c r="V245" i="4"/>
  <c r="V373" i="4"/>
  <c r="V84" i="4"/>
  <c r="V196" i="4"/>
  <c r="V325" i="4"/>
  <c r="V403" i="4"/>
  <c r="V376" i="4"/>
  <c r="V116" i="4"/>
  <c r="V227" i="4"/>
  <c r="V305" i="4"/>
  <c r="V405" i="4"/>
  <c r="V483" i="4"/>
  <c r="V34" i="4"/>
  <c r="V87" i="4"/>
  <c r="V117" i="4"/>
  <c r="V177" i="4"/>
  <c r="V228" i="4"/>
  <c r="V306" i="4"/>
  <c r="V356" i="4"/>
  <c r="V434" i="4"/>
  <c r="V279" i="4"/>
  <c r="V385" i="4"/>
  <c r="V485" i="4"/>
  <c r="V6" i="4"/>
  <c r="V66" i="4"/>
  <c r="V96" i="4"/>
  <c r="V119" i="4"/>
  <c r="V179" i="4"/>
  <c r="V230" i="4"/>
  <c r="V258" i="4"/>
  <c r="V308" i="4"/>
  <c r="V386" i="4"/>
  <c r="V436" i="4"/>
  <c r="V486" i="4"/>
  <c r="V37" i="4"/>
  <c r="V97" i="4"/>
  <c r="V150" i="4"/>
  <c r="V209" i="4"/>
  <c r="V259" i="4"/>
  <c r="V337" i="4"/>
  <c r="V387" i="4"/>
  <c r="V437" i="4"/>
  <c r="V487" i="4"/>
  <c r="V288" i="4"/>
  <c r="V438" i="4"/>
  <c r="V39" i="4"/>
  <c r="V435" i="4"/>
  <c r="V36" i="4"/>
  <c r="V149" i="4"/>
  <c r="V208" i="4"/>
  <c r="V280" i="4"/>
  <c r="V336" i="4"/>
  <c r="V408" i="4"/>
  <c r="V464" i="4"/>
  <c r="V128" i="4"/>
  <c r="V260" i="4"/>
  <c r="V338" i="4"/>
  <c r="V388" i="4"/>
  <c r="V488" i="4"/>
  <c r="V69" i="4"/>
  <c r="V8" i="4"/>
  <c r="V417" i="4"/>
  <c r="V439" i="4"/>
  <c r="V467" i="4"/>
  <c r="V129" i="4"/>
  <c r="V182" i="4"/>
  <c r="V211" i="4"/>
  <c r="V289" i="4"/>
  <c r="V339" i="4"/>
  <c r="V389" i="4"/>
  <c r="V16" i="4"/>
  <c r="V495" i="4"/>
  <c r="V99" i="4"/>
  <c r="V152" i="4"/>
  <c r="V239" i="4"/>
  <c r="V311" i="4"/>
  <c r="V367" i="4"/>
  <c r="V261" i="4"/>
  <c r="D6" i="9"/>
  <c r="E8" i="9"/>
  <c r="E7" i="9"/>
  <c r="E6" i="9"/>
  <c r="E4" i="9"/>
  <c r="D5" i="9"/>
  <c r="D7" i="9"/>
  <c r="E5" i="9"/>
  <c r="E6" i="8" l="1"/>
  <c r="L5" i="8"/>
  <c r="M5" i="8"/>
  <c r="K5" i="8"/>
  <c r="I5" i="8"/>
  <c r="E5" i="8"/>
  <c r="J7" i="8"/>
  <c r="H5" i="8"/>
  <c r="Q5" i="8"/>
  <c r="J6" i="8"/>
  <c r="Q7" i="8"/>
  <c r="O5" i="8"/>
  <c r="J5" i="8"/>
  <c r="O7" i="8"/>
  <c r="H7" i="8"/>
  <c r="M7" i="8"/>
  <c r="K7" i="8"/>
  <c r="N7" i="8"/>
  <c r="K6" i="8"/>
  <c r="D6" i="8"/>
  <c r="N6" i="8"/>
  <c r="F7" i="8"/>
  <c r="F5" i="8"/>
  <c r="I6" i="8"/>
  <c r="G5" i="8"/>
  <c r="N5" i="8"/>
  <c r="H6" i="8"/>
  <c r="O6" i="8"/>
  <c r="D7" i="8"/>
  <c r="I7" i="8"/>
  <c r="L7" i="8"/>
  <c r="E7" i="8"/>
  <c r="F6" i="8"/>
  <c r="D5" i="8"/>
  <c r="P5" i="8"/>
  <c r="G7" i="8"/>
  <c r="L6" i="8"/>
  <c r="Q6" i="8"/>
  <c r="M6" i="8"/>
  <c r="G6" i="8"/>
  <c r="P6" i="8"/>
  <c r="P7"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D454CC91-546D-4B7B-85CA-4C59CAACD006}">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F81DE7DD-10D3-42EC-B3CB-34D198C8ADB0}">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7780A587-5E07-4B2F-9F2B-CE41EB8E98D8}">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604BF25D-1AFB-40B9-B4BA-116ADB661829}">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ACC9C337-6EC1-433B-AD01-870D5A8E2ED4}">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E646EE18-2FD1-4F48-8C24-0E065D3C4C5B}">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2799018F-F858-4899-9BCD-11024CFEA8F4}">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<sst xmlns="http://schemas.openxmlformats.org/spreadsheetml/2006/main" count="171" uniqueCount="155">
  <si>
    <r>
      <rPr>
        <b/>
        <sz val="11"/>
        <color rgb="FF000000"/>
        <rFont val="Calibri"/>
      </rPr>
      <t xml:space="preserve">Instructions for Completing the Spreadsheet
</t>
    </r>
    <r>
      <rPr>
        <sz val="11"/>
        <color rgb="FF000000"/>
        <rFont val="Calibri"/>
      </rPr>
      <t xml:space="preserve">Each quarter, one person from the county or community-based organization should complete row 3 of this cover sheet. Fill in every column. </t>
    </r>
    <r>
      <rPr>
        <b/>
        <sz val="11"/>
        <color rgb="FF000000"/>
        <rFont val="Calibri"/>
      </rPr>
      <t>Update the Report Quarter each time you report to keep the aggregate outcome and fidelity data accurate</t>
    </r>
    <r>
      <rPr>
        <sz val="11"/>
        <color rgb="FF000000"/>
        <rFont val="Calibri"/>
      </rPr>
      <t xml:space="preserve">. Do not add more rows to this sheet.  If you encounter any issues with formatting or dropdown selections, reach out to the CDSS FFPS team for assistance: FFPSApreventionservices@dss.ca.gov. </t>
    </r>
    <r>
      <rPr>
        <b/>
        <sz val="11"/>
        <color rgb="FF000000"/>
        <rFont val="Calibri"/>
      </rPr>
      <t>To keep a copy of your aggregate data for each quarter, save a copy of the "Outcomes Aggregate" and "Fidelity Aggregate" sheets. These sheets will overwrite whenever you add new data.</t>
    </r>
  </si>
  <si>
    <t>County Name</t>
  </si>
  <si>
    <t>Name of EBP Model</t>
  </si>
  <si>
    <t>Number of Agencies</t>
  </si>
  <si>
    <t>Number of Sites</t>
  </si>
  <si>
    <t>Report Quarter</t>
  </si>
  <si>
    <t>Fiscal Year</t>
  </si>
  <si>
    <t>Report Completed By</t>
  </si>
  <si>
    <t>Email Address</t>
  </si>
  <si>
    <t>MST</t>
  </si>
  <si>
    <r>
      <rPr>
        <b/>
        <sz val="11"/>
        <color theme="1"/>
        <rFont val="Aptos Narrow"/>
        <family val="2"/>
        <scheme val="minor"/>
      </rPr>
      <t>Instructions for Completing the Spreadsheet</t>
    </r>
    <r>
      <rPr>
        <sz val="11"/>
        <color theme="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sz val="11"/>
        <color theme="1"/>
        <rFont val="Aptos Narrow"/>
        <family val="2"/>
        <scheme val="minor"/>
      </rPr>
      <t>FFPSApreventionservices@dss.ca.gov</t>
    </r>
  </si>
  <si>
    <t>Staff  Name</t>
  </si>
  <si>
    <t>Employment Start Date</t>
  </si>
  <si>
    <t>Employment End Date</t>
  </si>
  <si>
    <t xml:space="preserve">Was this staff member employed by your agency during the report quarter? </t>
  </si>
  <si>
    <t>Staff Role</t>
  </si>
  <si>
    <t>Has the therapist been employed by your agency for more than 2 months?</t>
  </si>
  <si>
    <t>Has the therapist completed the 5-day orientation training and obtained certification in MST?</t>
  </si>
  <si>
    <t>Has the supervisor completed supervisor orientation training?</t>
  </si>
  <si>
    <t>Has the therapist participated in quarterly booster training?</t>
  </si>
  <si>
    <t>Does the therapist have a master’s degree in social work or counseling?</t>
  </si>
  <si>
    <t>Is the clinician part of a licensed MST program?</t>
  </si>
  <si>
    <t>How many TAM-R were due this quarter?</t>
  </si>
  <si>
    <t>How many of these TAM-R were completed?</t>
  </si>
  <si>
    <t>What was the average TAM-R adherence score?</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</si>
  <si>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</si>
  <si>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 xml:space="preserve">Agency Name: </t>
  </si>
  <si>
    <t>Site Name:</t>
  </si>
  <si>
    <t>Child Identifier</t>
  </si>
  <si>
    <t>Program Start and End Dates</t>
  </si>
  <si>
    <t>DCFS/Probation Unique Identifier</t>
  </si>
  <si>
    <t>MST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</si>
  <si>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</si>
  <si>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</si>
  <si>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</si>
  <si>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</si>
  <si>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</si>
  <si>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</si>
  <si>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</si>
  <si>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</si>
  <si>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</si>
  <si>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</si>
  <si>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</si>
  <si>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</si>
  <si>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youth engaged in services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</si>
  <si>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</si>
  <si>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</si>
  <si>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</si>
  <si>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</si>
  <si>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MST model) by the End of the Report Quarter</t>
  </si>
  <si>
    <t>Months Open at End of Quarter</t>
  </si>
  <si>
    <t>Did this case close during this quarter?</t>
  </si>
  <si>
    <t>At discharge, was the youth still at home?</t>
  </si>
  <si>
    <t>At discharge, was the youth in school or working?</t>
  </si>
  <si>
    <t>At discharge, was the youth not arrested during treatment?</t>
  </si>
  <si>
    <t>Did the youth have at least one TAM-R interview?</t>
  </si>
  <si>
    <t>Did the youth report adherence above the threshold of 0.61?</t>
  </si>
  <si>
    <t>This sheet will populate automatically based on the data entered in the "Outcomes" spreadsheet. Be sure to choose the correct quarter on the Cover Sheet tab.  If you encounter any issues with formatting or dropdown selections, reach out to the CDSS FFPS team for assistance: FFPSApreventionservices@dss.ca.gov. To keep a copy of your aggregate data for each quarter, save a copy of this sheet and the "Fidelity Aggregate" sheet. These sheets will overwrite whenever you add new data.</t>
  </si>
  <si>
    <t>Fidelity Measures</t>
  </si>
  <si>
    <t>Measure</t>
  </si>
  <si>
    <t>Indicator</t>
  </si>
  <si>
    <t>Target</t>
  </si>
  <si>
    <t>N</t>
  </si>
  <si>
    <t>Percent</t>
  </si>
  <si>
    <t>Provider Received &amp; Maintained Required Training</t>
  </si>
  <si>
    <t>% of therapists who have been working more than 2 months who complete the 5-day orientation training and obtain certification in MST.</t>
  </si>
  <si>
    <t>% of supervisors who complete supervisor orientation training.</t>
  </si>
  <si>
    <t>% of therapists who participate in quarterly booster training.</t>
  </si>
  <si>
    <t>Provider Meets Staffing Qualification Requirements</t>
  </si>
  <si>
    <t>% of therapists that have a master's degree in social work or counseling.</t>
  </si>
  <si>
    <t>% of clinicians who are part of a licensed MST program.</t>
  </si>
  <si>
    <t>Completion of the Therapist Adherence Measure Revised (TAM-R)</t>
  </si>
  <si>
    <t>% of TAM-R due that are completed.</t>
  </si>
  <si>
    <t>% of youth with at least one TAM-R interview.</t>
  </si>
  <si>
    <t>Overall average TAM-R adherence score.</t>
  </si>
  <si>
    <t>% of youth reporting adherence above the threshold of 0.61.</t>
  </si>
  <si>
    <r>
      <t>This sheet will populate automatically based on the data entered in the "Outcomes" spreadsheet</t>
    </r>
    <r>
      <rPr>
        <b/>
        <sz val="11"/>
        <color rgb="FF000000"/>
        <rFont val="Calibri"/>
        <family val="2"/>
      </rPr>
      <t>. 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"Fidelity Aggregate" sheet.</t>
    </r>
    <r>
      <rPr>
        <sz val="11"/>
        <color rgb="FF000000"/>
        <rFont val="Calibri"/>
        <family val="2"/>
      </rPr>
      <t xml:space="preserve"> These sheets will overwrite whenever you add new data.</t>
    </r>
  </si>
  <si>
    <t>Outcome Measures</t>
  </si>
  <si>
    <t>Total</t>
  </si>
  <si>
    <t>Hispanic</t>
  </si>
  <si>
    <t>White</t>
  </si>
  <si>
    <t>Black or African American</t>
  </si>
  <si>
    <t>Asian</t>
  </si>
  <si>
    <t>Native Hawaiian or Other Pacific Islander</t>
  </si>
  <si>
    <t>American Indian or Alaska Native</t>
  </si>
  <si>
    <t>%</t>
  </si>
  <si>
    <t>Maintain Family Stability</t>
  </si>
  <si>
    <t>At discharge, % of youth still at home.</t>
  </si>
  <si>
    <t>Maintain Educational &amp; Vocational Involvement</t>
  </si>
  <si>
    <t>At discharge, % of youth in school or working.</t>
  </si>
  <si>
    <t>Reduce Arrests</t>
  </si>
  <si>
    <t>At discharge, % of youth not arrested during treatment.</t>
  </si>
  <si>
    <t>Counties</t>
  </si>
  <si>
    <t>Today's Date</t>
  </si>
  <si>
    <t>Start of Quarter</t>
  </si>
  <si>
    <t>End of Quarter</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</si>
  <si>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</si>
  <si>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</si>
  <si>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</si>
  <si>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</si>
  <si>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</si>
  <si>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</si>
  <si>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</si>
  <si>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</si>
  <si>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</si>
  <si>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</si>
  <si>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</si>
  <si>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</si>
  <si>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</si>
  <si>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</si>
  <si>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</si>
  <si>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</si>
  <si>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</si>
  <si>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</si>
  <si>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</si>
  <si>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</si>
  <si>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</si>
  <si>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</si>
  <si>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</si>
  <si>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</si>
  <si>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</si>
  <si>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</si>
  <si>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</si>
  <si>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</si>
  <si>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</si>
  <si>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</si>
  <si>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</si>
  <si>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</si>
  <si>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</si>
  <si>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</si>
  <si>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</si>
  <si>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</si>
  <si>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</si>
  <si>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</si>
  <si>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</si>
  <si>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</si>
  <si>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</si>
  <si>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</si>
  <si>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</si>
  <si>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</si>
  <si>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</si>
  <si>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</si>
  <si>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</si>
  <si>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</si>
  <si>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</si>
  <si>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</si>
  <si>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</si>
  <si>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</si>
  <si>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</si>
  <si>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</si>
  <si>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</si>
  <si>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</si>
  <si>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</si>
  <si>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</si>
  <si>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July-September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</si>
</sst>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i/>
      <sz val="11"/>
      <color rgb="FF7F7F7F"/>
      <name val="Aptos Narrow"/>
      <family val="2"/>
      <scheme val="minor"/>
    </font>
    <font>
      <b/>
      <sz val="14"/>
      <color theme="1"/>
      <name val="Aptos Narrow"/>
      <family val="2"/>
      <scheme val="minor"/>
    </font>
    <font>
      <sz val="9"/>
      <color indexed="81"/>
      <name val="Tahoma"/>
      <family val="2"/>
    </font>
    <font>
      <i/>
      <sz val="11"/>
      <color theme="1"/>
      <name val="Aptos Narrow"/>
      <family val="2"/>
      <scheme val="minor"/>
    </font>
    <font>
      <sz val="7"/>
      <color rgb="FF242424"/>
      <name val="Consolas"/>
      <family val="3"/>
    </font>
    <font>
      <b/>
      <i/>
      <sz val="11"/>
      <name val="Aptos Narrow"/>
      <family val="2"/>
      <scheme val="minor"/>
    </font>
    <font>
      <i/>
      <sz val="11"/>
      <name val="Aptos Narrow"/>
      <family val="2"/>
      <scheme val="minor"/>
    </font>
    <font>
      <b/>
      <sz val="11"/>
      <color rgb="FF000000"/>
      <name val="Calibri"/>
    </font>
    <font>
      <sz val="11"/>
      <color rgb="FF000000"/>
      <name val="Calibri"/>
    </font>
  </fonts>
  <fills count="16">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tint="0.79998168889431442"/>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2"/>
      </left>
      <right style="thin">
        <color theme="2"/>
      </right>
      <top style="thin">
        <color theme="2"/>
      </top>
      <bottom style="thin">
        <color theme="2"/>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89">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4" fillId="4" borderId="4" xfId="3" applyBorder="1" applyAlignment="1" applyProtection="1">
      <alignment horizontal="centerContinuous" vertical="center" wrapText="1"/>
      <protection locked="0"/>
    </xf>
    <xf numFmtId="0" fontId="3" fillId="3" borderId="3" xfId="2" applyBorder="1" applyAlignment="1" applyProtection="1">
      <alignment horizontal="center" vertical="center" wrapText="1"/>
      <protection locked="0"/>
    </xf>
    <xf numFmtId="0" fontId="0" fillId="0" borderId="0" xfId="0" applyAlignment="1">
      <alignment wrapText="1"/>
    </xf>
    <xf numFmtId="10" fontId="0" fillId="0" borderId="0" xfId="0" applyNumberFormat="1"/>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2" borderId="8" xfId="0" applyFont="1" applyFill="1" applyBorder="1" applyAlignment="1">
      <alignment horizontal="center" vertical="center"/>
    </xf>
    <xf numFmtId="10" fontId="6" fillId="0" borderId="8" xfId="0" applyNumberFormat="1" applyFont="1" applyBorder="1" applyAlignment="1">
      <alignment horizontal="center" vertical="center"/>
    </xf>
    <xf numFmtId="10" fontId="6" fillId="9" borderId="8" xfId="0" applyNumberFormat="1" applyFont="1" applyFill="1" applyBorder="1" applyAlignment="1">
      <alignment horizontal="center" vertical="center"/>
    </xf>
    <xf numFmtId="10" fontId="6" fillId="10" borderId="8" xfId="0" applyNumberFormat="1" applyFont="1" applyFill="1" applyBorder="1" applyAlignment="1">
      <alignment horizontal="center" vertical="center"/>
    </xf>
    <xf numFmtId="0" fontId="6" fillId="11" borderId="8" xfId="0" applyFont="1" applyFill="1" applyBorder="1" applyAlignment="1">
      <alignment horizontal="center" vertical="center"/>
    </xf>
    <xf numFmtId="10" fontId="6" fillId="11" borderId="8" xfId="0" applyNumberFormat="1" applyFont="1" applyFill="1" applyBorder="1" applyAlignment="1">
      <alignment horizontal="center" vertical="center"/>
    </xf>
    <xf numFmtId="10" fontId="6" fillId="12" borderId="8" xfId="0" applyNumberFormat="1" applyFont="1" applyFill="1" applyBorder="1" applyAlignment="1">
      <alignment horizontal="center" vertical="center"/>
    </xf>
    <xf numFmtId="0" fontId="6" fillId="13" borderId="8" xfId="0" applyFont="1" applyFill="1" applyBorder="1" applyAlignment="1">
      <alignment horizontal="center" vertical="center"/>
    </xf>
    <xf numFmtId="10" fontId="6" fillId="13" borderId="8" xfId="0" applyNumberFormat="1" applyFont="1" applyFill="1" applyBorder="1" applyAlignment="1">
      <alignment horizontal="center" vertical="center"/>
    </xf>
    <xf numFmtId="0" fontId="6" fillId="14" borderId="8" xfId="0" applyFont="1" applyFill="1" applyBorder="1" applyAlignment="1">
      <alignment horizontal="center" vertical="center"/>
    </xf>
    <xf numFmtId="10" fontId="6" fillId="14" borderId="8" xfId="0" applyNumberFormat="1" applyFont="1" applyFill="1" applyBorder="1" applyAlignment="1">
      <alignment horizontal="center" vertical="center"/>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9" borderId="8" xfId="0" applyFill="1" applyBorder="1" applyAlignment="1">
      <alignment horizontal="center" vertical="center"/>
    </xf>
    <xf numFmtId="9" fontId="0" fillId="9" borderId="8" xfId="0" applyNumberFormat="1" applyFill="1" applyBorder="1" applyAlignment="1">
      <alignment horizontal="center" vertical="center"/>
    </xf>
    <xf numFmtId="0" fontId="0" fillId="10" borderId="8" xfId="0" applyFill="1" applyBorder="1" applyAlignment="1">
      <alignment horizontal="center" vertical="center"/>
    </xf>
    <xf numFmtId="9" fontId="0" fillId="10" borderId="8" xfId="0" applyNumberFormat="1" applyFill="1" applyBorder="1" applyAlignment="1">
      <alignment horizontal="center" vertical="center"/>
    </xf>
    <xf numFmtId="0" fontId="0" fillId="11" borderId="8" xfId="0" applyFill="1" applyBorder="1" applyAlignment="1">
      <alignment horizontal="center" vertical="center"/>
    </xf>
    <xf numFmtId="9" fontId="0" fillId="11" borderId="8" xfId="0" applyNumberFormat="1" applyFill="1" applyBorder="1" applyAlignment="1">
      <alignment horizontal="center" vertical="center"/>
    </xf>
    <xf numFmtId="0" fontId="0" fillId="12" borderId="8" xfId="0" applyFill="1" applyBorder="1" applyAlignment="1">
      <alignment horizontal="center" vertical="center"/>
    </xf>
    <xf numFmtId="9" fontId="0" fillId="12" borderId="8" xfId="0" applyNumberFormat="1" applyFill="1" applyBorder="1" applyAlignment="1">
      <alignment horizontal="center" vertical="center"/>
    </xf>
    <xf numFmtId="0" fontId="0" fillId="13" borderId="8" xfId="0" applyFill="1" applyBorder="1" applyAlignment="1">
      <alignment horizontal="center" vertical="center"/>
    </xf>
    <xf numFmtId="9" fontId="0" fillId="13" borderId="8" xfId="0" applyNumberFormat="1" applyFill="1" applyBorder="1" applyAlignment="1">
      <alignment horizontal="center" vertical="center"/>
    </xf>
    <xf numFmtId="0" fontId="0" fillId="14" borderId="8" xfId="0" applyFill="1" applyBorder="1" applyAlignment="1">
      <alignment horizontal="center" vertical="center"/>
    </xf>
    <xf numFmtId="9" fontId="0" fillId="14" borderId="8" xfId="0" applyNumberFormat="1" applyFill="1" applyBorder="1" applyAlignment="1">
      <alignment horizontal="center" vertical="center"/>
    </xf>
    <xf numFmtId="0" fontId="13" fillId="0" borderId="8" xfId="0" applyFont="1" applyBorder="1" applyAlignment="1">
      <alignment wrapText="1"/>
    </xf>
    <xf numFmtId="0" fontId="0" fillId="14" borderId="8" xfId="0" applyFill="1" applyBorder="1" applyAlignment="1">
      <alignment horizontal="center" vertical="center" wrapText="1"/>
    </xf>
    <xf numFmtId="9" fontId="0" fillId="14" borderId="8" xfId="0" applyNumberFormat="1" applyFill="1" applyBorder="1" applyAlignment="1">
      <alignment horizontal="center" vertical="center" wrapText="1"/>
    </xf>
    <xf numFmtId="164" fontId="0" fillId="0" borderId="8" xfId="0" applyNumberFormat="1" applyBorder="1" applyAlignment="1">
      <alignment horizontal="center" vertical="center"/>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7" fillId="0" borderId="0" xfId="0" applyFont="1" applyAlignment="1">
      <alignment wrapText="1"/>
    </xf>
    <xf numFmtId="0" fontId="11" fillId="15" borderId="0" xfId="0" applyFont="1" applyFill="1" applyAlignment="1" applyProtection="1">
      <alignment horizontal="right"/>
      <protection locked="0"/>
    </xf>
    <xf numFmtId="0" fontId="0" fillId="9" borderId="0" xfId="0" applyFill="1" applyProtection="1">
      <protection locked="0"/>
    </xf>
    <xf numFmtId="0" fontId="4" fillId="4" borderId="0" xfId="3" applyBorder="1" applyAlignment="1" applyProtection="1">
      <alignment horizontal="centerContinuous" vertical="center" wrapText="1"/>
      <protection locked="0"/>
    </xf>
    <xf numFmtId="0" fontId="3" fillId="3" borderId="0" xfId="2" applyBorder="1" applyAlignment="1" applyProtection="1">
      <alignment horizontal="center" vertical="center" wrapText="1"/>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left" vertical="center" wrapText="1"/>
      <protection locked="0"/>
    </xf>
    <xf numFmtId="0" fontId="10" fillId="0" borderId="0" xfId="4" applyFont="1" applyAlignment="1" applyProtection="1">
      <alignment vertical="center" wrapText="1"/>
      <protection locked="0"/>
    </xf>
    <xf numFmtId="0" fontId="0" fillId="0" borderId="0" xfId="0" applyAlignment="1">
      <alignment horizontal="center" vertical="center"/>
    </xf>
    <xf numFmtId="9" fontId="0" fillId="0" borderId="0" xfId="0" applyNumberFormat="1" applyAlignment="1">
      <alignment horizontal="center" vertical="center"/>
    </xf>
    <xf numFmtId="0" fontId="6" fillId="13" borderId="0" xfId="0" applyFont="1" applyFill="1" applyAlignment="1">
      <alignment horizont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3" fillId="0" borderId="8" xfId="0" applyFont="1" applyBorder="1" applyAlignment="1">
      <alignment vertical="center" wrapText="1"/>
    </xf>
    <xf numFmtId="0" fontId="0" fillId="0" borderId="0" xfId="0" applyAlignment="1">
      <alignment horizontal="center" vertical="center" wrapText="1"/>
    </xf>
    <xf numFmtId="0" fontId="0" fillId="9" borderId="0" xfId="0" applyFill="1" applyAlignment="1">
      <alignment horizontal="center" vertical="center"/>
    </xf>
    <xf numFmtId="9" fontId="0" fillId="0" borderId="0" xfId="8" applyFont="1" applyAlignment="1">
      <alignment horizontal="center" vertical="center"/>
    </xf>
    <xf numFmtId="9" fontId="6" fillId="0" borderId="8" xfId="0" applyNumberFormat="1" applyFont="1" applyBorder="1" applyAlignment="1">
      <alignment horizontal="center" vertical="center"/>
    </xf>
    <xf numFmtId="9" fontId="6" fillId="0" borderId="0" xfId="0" applyNumberFormat="1" applyFont="1" applyAlignment="1">
      <alignment horizontal="center" vertical="center"/>
    </xf>
    <xf numFmtId="2" fontId="0" fillId="0" borderId="0" xfId="0" applyNumberFormat="1" applyAlignment="1">
      <alignment horizontal="center" vertical="center"/>
    </xf>
    <xf numFmtId="0" fontId="0" fillId="9" borderId="0" xfId="0" applyFill="1"/>
    <xf numFmtId="0" fontId="1" fillId="9" borderId="0" xfId="7" applyFill="1" applyAlignment="1" applyProtection="1">
      <alignment horizontal="right"/>
      <protection locked="0"/>
    </xf>
    <xf numFmtId="0" fontId="14" fillId="9" borderId="0" xfId="0" applyFont="1" applyFill="1"/>
    <xf numFmtId="0" fontId="18"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center" wrapText="1"/>
    </xf>
    <xf numFmtId="0" fontId="1" fillId="15" borderId="0" xfId="5" applyFill="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15" fillId="0" borderId="0" xfId="4" applyFont="1" applyAlignment="1" applyProtection="1">
      <alignment horizontal="center" vertical="center" wrapText="1"/>
      <protection locked="0"/>
    </xf>
    <xf numFmtId="0" fontId="7" fillId="8" borderId="0" xfId="0" applyFont="1" applyFill="1" applyAlignment="1">
      <alignment horizontal="center" wrapText="1"/>
    </xf>
    <xf numFmtId="0" fontId="13" fillId="0" borderId="0" xfId="0" applyFont="1" applyAlignment="1">
      <alignment horizontal="center" vertical="center"/>
    </xf>
    <xf numFmtId="0" fontId="6" fillId="13" borderId="8" xfId="0" applyFont="1" applyFill="1" applyBorder="1" applyAlignment="1">
      <alignment horizontal="center" vertical="center" wrapText="1"/>
    </xf>
    <xf numFmtId="0" fontId="6" fillId="14" borderId="8" xfId="0" applyFont="1" applyFill="1" applyBorder="1" applyAlignment="1">
      <alignment horizontal="center" vertical="center" wrapText="1"/>
    </xf>
    <xf numFmtId="0" fontId="8" fillId="0" borderId="0" xfId="0" applyFont="1" applyAlignment="1">
      <alignment horizontal="center" vertical="top" wrapText="1"/>
    </xf>
    <xf numFmtId="0" fontId="4" fillId="8" borderId="0" xfId="0" applyFont="1" applyFill="1" applyAlignment="1">
      <alignment horizontal="center"/>
    </xf>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1" borderId="8" xfId="0" applyFont="1" applyFill="1" applyBorder="1" applyAlignment="1">
      <alignment horizontal="center" vertical="center" wrapText="1"/>
    </xf>
    <xf numFmtId="0" fontId="6" fillId="12" borderId="8" xfId="0" applyFont="1" applyFill="1" applyBorder="1" applyAlignment="1">
      <alignment horizontal="center" vertical="center"/>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32">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protection locked="1" hidden="0"/>
    </dxf>
    <dxf>
      <protection locked="0" hidden="0"/>
    </dxf>
    <dxf>
      <protection locked="0" hidden="0"/>
    </dxf>
    <dxf>
      <protection locked="0" hidden="0"/>
    </dxf>
    <dxf>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strike val="0"/>
        <outline val="0"/>
        <shadow val="0"/>
        <u val="none"/>
        <vertAlign val="baseline"/>
        <sz val="11"/>
        <color theme="0"/>
        <name val="Aptos Narrow"/>
        <family val="2"/>
        <scheme val="minor"/>
      </font>
      <alignment horizontal="general" vertical="bottom" textRotation="0" wrapText="1" indent="0" justifyLastLine="0" shrinkToFit="0" readingOrder="0"/>
    </dxf>
    <dxf>
      <numFmt numFmtId="0" formatCode="General"/>
    </dxf>
    <dxf>
      <numFmt numFmtId="0" formatCode="General"/>
      <alignment horizontal="center" vertical="center" textRotation="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039CA5-A6AC-49FD-A6CB-CF349436D168}" name="Table1" displayName="Table1" ref="A2:N112" totalsRowShown="0" headerRowDxfId="31">
  <autoFilter ref="A2:N112" xr:uid="{26039CA5-A6AC-49FD-A6CB-CF349436D168}"/>
  <tableColumns count="14">
    <tableColumn id="1" xr3:uid="{6F261977-50A3-4CA5-92FF-2432CCCEDF9B}" name="Staff  Name"/>
    <tableColumn id="3" xr3:uid="{E09DB872-A640-4AE7-81F2-052E9F9BF7B4}" name="Employment Start Date"/>
    <tableColumn id="4" xr3:uid="{3206669D-077C-493B-9E73-70C71A1A6CB3}" name="Employment End Date"/>
    <tableColumn id="5" xr3:uid="{433A3121-EFC1-4053-82A6-B3E2C2B66354}" name="Was this staff member employed by your agency during the report quarter? " dataDxfId="30">
      <calculatedColumnFormula>IF(
  AND(ISBLANK(A4), ISBLANK(B4)), "",
  IF(
    AND(NOT(ISBLANK(A4)), NOT(ISBLANK(B4)), ISBLANK(C4)), "Yes",
    IF(
      B4 &gt; 'County Names to hide'!$D$2, "No",
      IF(C4 &lt; 'County Names to hide'!$C$2, "No", "Yes")
    )
  )
)</calculatedColumnFormula>
    </tableColumn>
    <tableColumn id="8" xr3:uid="{61D502AB-1BE4-420A-AE97-5DFB67EE4A44}" name="Staff Role"/>
    <tableColumn id="18" xr3:uid="{217558A7-5C80-45DA-A61B-CF7B197EC265}" name="Has the therapist been employed by your agency for more than 2 months?" dataDxfId="29">
      <calculatedColumnFormula>IF(Fidelity!B3="","",IF(DATEDIF(Fidelity!B3,'County Names to hide'!$D$2,"m")&gt;=2,"Yes","No"))</calculatedColumnFormula>
    </tableColumn>
    <tableColumn id="9" xr3:uid="{C2D12D23-1DB6-46B0-BF8F-D0EB88E91134}" name="Has the therapist completed the 5-day orientation training and obtained certification in MST?"/>
    <tableColumn id="10" xr3:uid="{77ED458B-92E9-4416-BD8C-CC95C51D907B}" name="Has the supervisor completed supervisor orientation training?"/>
    <tableColumn id="11" xr3:uid="{E9DE379B-8358-430B-9875-FE0D19D082CD}" name="Has the therapist participated in quarterly booster training?"/>
    <tableColumn id="12" xr3:uid="{DC1EF899-D360-4B44-AFE4-CA92B52EBEE9}" name="Does the therapist have a master’s degree in social work or counseling?"/>
    <tableColumn id="13" xr3:uid="{D0971FD9-04C6-4591-9AF5-8D17DE609347}" name="Is the clinician part of a licensed MST program?"/>
    <tableColumn id="6" xr3:uid="{5675F177-ED21-4B28-9831-9607D19B2549}" name="How many TAM-R were due this quarter?"/>
    <tableColumn id="14" xr3:uid="{FA1B43C5-DBF2-4A2F-94B3-903E13452F68}" name="How many of these TAM-R were completed?"/>
    <tableColumn id="16" xr3:uid="{266D079F-8062-4EA5-B928-0E5E5924B372}" name="What was the average TAM-R adherence scor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BFB36E0-770D-43F8-8552-DAE1DAAF7C4D}" name="Table2" displayName="Table2" ref="A5:AA500" totalsRowShown="0" headerRowDxfId="28" dataDxfId="27">
  <autoFilter ref="A5:AA500" xr:uid="{1BFB36E0-770D-43F8-8552-DAE1DAAF7C4D}"/>
  <tableColumns count="27">
    <tableColumn id="1" xr3:uid="{3F988F1B-A89B-4B72-B5CE-B56C4DDD6A75}" name="DCFS/Probation Unique Identifier" dataDxfId="26"/>
    <tableColumn id="2" xr3:uid="{01254CA5-629B-444B-AA09-75416B4E7335}" name="MST Model_x000a_Child ID" dataDxfId="25"/>
    <tableColumn id="3" xr3:uid="{8C4E139C-3E0D-40B9-8189-67D185372DA1}" name="Child Date of Birth" dataDxfId="24"/>
    <tableColumn id="4" xr3:uid="{CD4BC948-96AB-4128-89B6-47A6296D61BB}" name="Child Sex" dataDxfId="23"/>
    <tableColumn id="5" xr3:uid="{52C4B65C-D801-490B-8BF7-EB876111D2D3}" name="Child Hispanic or Latino Ethnicity" dataDxfId="22"/>
    <tableColumn id="6" xr3:uid="{3E67248C-A1F3-40E7-910C-7C7A97DDC847}" name="Child Race: White" dataDxfId="21"/>
    <tableColumn id="7" xr3:uid="{587C2C46-E692-4D03-BD82-368548ACBCA0}" name="Child Race: Black or African American" dataDxfId="20"/>
    <tableColumn id="8" xr3:uid="{266607FD-9034-44C4-85BD-B8A803B56C1B}" name="Child Race: Asian" dataDxfId="19"/>
    <tableColumn id="9" xr3:uid="{E25DEA9C-A70C-4160-8BD3-FE622DD5EFCF}" name="Child Race: Native Hawaiian or Other Pacific Islander" dataDxfId="18"/>
    <tableColumn id="10" xr3:uid="{1E36C088-439E-44A2-AFB5-E68719BE6699}" name="Child Race: American Indian or Alaska Native" dataDxfId="17"/>
    <tableColumn id="11" xr3:uid="{938C2102-A813-4A2F-A298-C020D0EB195E}" name="Child Race: Declined" dataDxfId="16"/>
    <tableColumn id="12" xr3:uid="{0FADDECC-F12A-43E3-B698-5C0F86A2C979}" name="Child Race: Unknown" dataDxfId="15">
      <calculatedColumnFormula>IF(COUNTIF(F6:K6, "Yes")&gt;0, "No", "Yes")</calculatedColumnFormula>
    </tableColumn>
    <tableColumn id="13" xr3:uid="{C1631726-3403-4AFD-846B-5F1638B325BD}" name="Program Start Date" dataDxfId="14"/>
    <tableColumn id="14" xr3:uid="{7ED2487F-08D3-40F7-9A00-56A574575438}" name="Program End Date" dataDxfId="13"/>
    <tableColumn id="15" xr3:uid="{404D30F0-71C8-45F9-BE84-87AF5FE2F0E9}" name="Was this youth engaged in services during the report quarter?" dataDxfId="12">
      <calculatedColumnFormula>IF(ISBLANK(M6), "", IF(ISBLANK(N6), "Yes", IF(N6 &lt; 'County Names to hide'!$C$2, "No", "Yes")))</calculatedColumnFormula>
    </tableColumn>
    <tableColumn id="16" xr3:uid="{E3C781A4-304F-48B5-BF15-8CBBBDF45886}" name="Date Child Specific Prevention Plan Start (Year One)" dataDxfId="11"/>
    <tableColumn id="17" xr3:uid="{A07EFDE0-AE47-4E7A-AEF4-472C4B510107}" name="Date Child Specific Prevention Plan Ended (Year One)" dataDxfId="10"/>
    <tableColumn id="18" xr3:uid="{3455DEEB-C521-44CE-B89A-F336962EF4BD}" name="Date Child Specific Prevention Plan Start (Year Two)" dataDxfId="9"/>
    <tableColumn id="19" xr3:uid="{732F1BC8-9C63-47DC-8D73-BD815DD59DDD}" name="Date Child Specific Prevention Plan Ended (Year Two)" dataDxfId="8"/>
    <tableColumn id="20" xr3:uid="{DF494703-BFF6-4B8D-B84D-CEC7F53C6213}" name="Total Number of Visits (as defined by the MST model) by the End of the Report Quarter" dataDxfId="7"/>
    <tableColumn id="21" xr3:uid="{763C4326-EA8D-40ED-937C-4CD725E68937}" name="Months Open at End of Quarter" dataDxfId="6">
      <calculatedColumnFormula>IF(Outcomes!M6="", "", DATEDIF(Outcomes!M6, 'County Names to hide'!$D$2, "m"))</calculatedColumnFormula>
    </tableColumn>
    <tableColumn id="28" xr3:uid="{E151D1E0-D19E-4415-84E6-C984C3F2C8DF}" name="Did this case close during this quarter?" dataDxfId="5">
      <calculatedColumnFormula>IF(OR(Outcomes!M6="",Outcomes!M6&gt;'County Names to hide'!$D$2),"",
   IF(Outcomes!N6="","No",
      IF(AND(Outcomes!N6&gt;'County Names to hide'!$C$2,
             Outcomes!N6&lt;'County Names to hide'!$D$2),
         "Yes","No")))</calculatedColumnFormula>
    </tableColumn>
    <tableColumn id="23" xr3:uid="{C4BFFA1B-B471-4D86-B6B8-DBC1D9474FBE}" name="At discharge, was the youth still at home?" dataDxfId="4"/>
    <tableColumn id="24" xr3:uid="{05EC315D-B6E3-4796-B90B-607D8D130CFA}" name="At discharge, was the youth in school or working?" dataDxfId="3"/>
    <tableColumn id="25" xr3:uid="{78F32DFA-5626-426F-A7E1-B023B3337102}" name="At discharge, was the youth not arrested during treatment?" dataDxfId="2"/>
    <tableColumn id="26" xr3:uid="{3C4E4699-171F-4467-8FF8-B5205B6459B4}" name="Did the youth have at least one TAM-R interview?" dataDxfId="1"/>
    <tableColumn id="27" xr3:uid="{7D15B400-9C8D-4DB6-82CD-8B497AC5DEDF}" name="Did the youth report adherence above the threshold of 0.61?"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5B203-E5AF-479E-9AA7-EB2AC81AE2C1}">
  <sheetPr codeName="Sheet2"/>
  <dimension ref="A1:H3"/>
  <sheetViews>
    <sheetView tabSelected="1" zoomScale="120" zoomScaleNormal="120" workbookViewId="0">
      <selection activeCell="E4" sqref="E4"/>
    </sheetView>
  </sheetViews>
  <sheetFormatPr defaultColWidth="8.7265625" defaultRowHeight="14.5" x14ac:dyDescent="0.35"/>
  <cols>
    <col min="1" max="2" width="24.54296875" style="1" customWidth="1"/>
    <col min="3" max="4" width="24.54296875" style="4"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103.5" customHeight="1" x14ac:dyDescent="0.35">
      <c r="A1" s="71" t="s">
        <v>0</v>
      </c>
      <c r="B1" s="72"/>
      <c r="C1" s="72"/>
      <c r="D1" s="72"/>
      <c r="E1" s="72"/>
    </row>
    <row r="2" spans="1:8" x14ac:dyDescent="0.35">
      <c r="A2" s="2" t="s">
        <v>1</v>
      </c>
      <c r="B2" s="2" t="s">
        <v>2</v>
      </c>
      <c r="C2" s="3" t="s">
        <v>3</v>
      </c>
      <c r="D2" s="3" t="s">
        <v>4</v>
      </c>
      <c r="E2" s="2" t="s">
        <v>5</v>
      </c>
      <c r="F2" s="2" t="s">
        <v>6</v>
      </c>
      <c r="G2" s="2" t="s">
        <v>7</v>
      </c>
      <c r="H2" s="2" t="s">
        <v>8</v>
      </c>
    </row>
    <row r="3" spans="1:8" x14ac:dyDescent="0.35">
      <c r="B3" s="1" t="s">
        <v>9</v>
      </c>
      <c r="E3" s="1" t="s">
        <v>154</v>
      </c>
      <c r="F3" s="1">
        <v>2026</v>
      </c>
    </row>
  </sheetData>
  <sheetProtection algorithmName="SHA-512" hashValue="NJ9EaIHOOlGD+uppBb++6UVQ9sn1sNaUFqvXc6BOOv1d7F4Qpz1MwajZHiN4hjlQ8BEBYQIPjIL0LC875pNhMQ==" saltValue="Wl46vTOMEYO8+bNfu/Spow==" spinCount="100000" sheet="1" objects="1" scenarios="1" selectLockedCells="1"/>
  <mergeCells count="1">
    <mergeCell ref="A1:E1"/>
  </mergeCells>
  <dataValidations count="3">
    <dataValidation type="list" allowBlank="1" showInputMessage="1" showErrorMessage="1" sqref="E3:E1048576" xr:uid="{5CA848D3-741A-4C8D-887B-C54D9F34F7BA}">
      <formula1>"January-March, April-June, July-September, October-December"</formula1>
    </dataValidation>
    <dataValidation type="whole" allowBlank="1" showInputMessage="1" showErrorMessage="1" sqref="F1:F2 F4:F1048576 F3" xr:uid="{DC4FC63D-1825-4941-9B23-FF992D7D5575}">
      <formula1>2026</formula1>
      <formula2>3026</formula2>
    </dataValidation>
    <dataValidation type="whole" allowBlank="1" showInputMessage="1" showErrorMessage="1" sqref="C3:D1048576" xr:uid="{08511A1D-4A9F-4B97-8C33-3A3273B1CAFF}">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9D4BF8EE-EE80-4383-A3DA-FC8F74107D59}">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C0BDA-A3CF-4125-A54D-F529B589BFBA}">
  <dimension ref="A1:O112"/>
  <sheetViews>
    <sheetView zoomScale="70" zoomScaleNormal="70" workbookViewId="0">
      <pane xSplit="1" topLeftCell="B1" activePane="topRight" state="frozen"/>
      <selection pane="topRight" activeCell="E4" sqref="E4"/>
    </sheetView>
  </sheetViews>
  <sheetFormatPr defaultColWidth="0" defaultRowHeight="100" customHeight="1" zeroHeight="1" x14ac:dyDescent="0.35"/>
  <cols>
    <col min="1" max="1" width="15.7265625" customWidth="1"/>
    <col min="2" max="2" width="19.81640625" customWidth="1"/>
    <col min="3" max="3" width="21.453125" customWidth="1"/>
    <col min="4" max="4" width="20.453125" style="56" customWidth="1"/>
    <col min="5" max="5" width="46.7265625" customWidth="1"/>
    <col min="6" max="7" width="21.7265625" customWidth="1"/>
    <col min="8" max="13" width="46.7265625" customWidth="1"/>
    <col min="14" max="14" width="32.453125" customWidth="1"/>
    <col min="15" max="15" width="38.81640625" hidden="1" customWidth="1"/>
    <col min="16" max="16384" width="8.7265625" hidden="1"/>
  </cols>
  <sheetData>
    <row r="1" spans="1:14" ht="100" customHeight="1" x14ac:dyDescent="0.35">
      <c r="A1" s="73" t="s">
        <v>10</v>
      </c>
      <c r="B1" s="73"/>
      <c r="C1" s="73"/>
      <c r="D1" s="73"/>
      <c r="E1" s="73"/>
    </row>
    <row r="2" spans="1:14" s="56" customFormat="1" ht="100" customHeight="1" x14ac:dyDescent="0.35">
      <c r="A2" s="56" t="s">
        <v>11</v>
      </c>
      <c r="B2" s="62" t="s">
        <v>12</v>
      </c>
      <c r="C2" s="62" t="s">
        <v>13</v>
      </c>
      <c r="D2" s="62" t="s">
        <v>14</v>
      </c>
      <c r="E2" s="62" t="s">
        <v>15</v>
      </c>
      <c r="F2" s="62" t="s">
        <v>16</v>
      </c>
      <c r="G2" s="62" t="s">
        <v>17</v>
      </c>
      <c r="H2" s="62" t="s">
        <v>18</v>
      </c>
      <c r="I2" s="62" t="s">
        <v>19</v>
      </c>
      <c r="J2" s="62" t="s">
        <v>20</v>
      </c>
      <c r="K2" s="62" t="s">
        <v>21</v>
      </c>
      <c r="L2" s="62" t="s">
        <v>22</v>
      </c>
      <c r="M2" s="62" t="s">
        <v>23</v>
      </c>
      <c r="N2" s="62" t="s">
        <v>24</v>
      </c>
    </row>
    <row r="3" spans="1:14" s="1" customFormat="1" ht="100" customHeight="1" x14ac:dyDescent="0.35">
      <c r="B3" s="6"/>
      <c r="D3" s="63" t="str">
        <f>IF(AND(A3="", B3=""), "",
  IF(B3="","No",
    IF( AND(
         B3 &lt;= 'County Names to hide'!$D$2,
         OR(C3 = "", C3 &gt;= 'County Names to hide'!$C$2)
       ),
       "Yes","No"
    )
  )
)</f>
        <v/>
      </c>
      <c r="F3" s="68" t="str">
        <f>IF(Fidelity!B3="","",IF(DATEDIF(Fidelity!B3,'County Names to hide'!$D$2,"m")&gt;=2,"Yes","No"))</f>
        <v/>
      </c>
    </row>
    <row r="4" spans="1:14" s="1" customFormat="1" ht="100" customHeight="1" x14ac:dyDescent="0.35">
      <c r="B4" s="6"/>
      <c r="D4" s="63" t="str">
        <f>IF(AND(A4="", B4=""), "",
  IF(B4="","No",
    IF( AND(
         B4 &lt;= 'County Names to hide'!$D$2,
         OR(C4 = "", C4 &gt;= 'County Names to hide'!$C$2)
       ),
       "Yes","No"
    )
  )
)</f>
        <v/>
      </c>
      <c r="F4" s="68" t="str">
        <f>IF(Fidelity!B4="","",IF(DATEDIF(Fidelity!B4,'County Names to hide'!$D$2,"m")&gt;=2,"Yes","No"))</f>
        <v/>
      </c>
    </row>
    <row r="5" spans="1:14" s="1" customFormat="1" ht="100" customHeight="1" x14ac:dyDescent="0.35">
      <c r="B5" s="6"/>
      <c r="D5" s="63" t="str">
        <f>IF(AND(A5="", B5=""), "",
  IF(B5="","No",
    IF( AND(
         B5 &lt;= 'County Names to hide'!$D$2,
         OR(C5 = "", C5 &gt;= 'County Names to hide'!$C$2)
       ),
       "Yes","No"
    )
  )
)</f>
        <v/>
      </c>
      <c r="F5" s="68" t="str">
        <f>IF(Fidelity!B5="","",IF(DATEDIF(Fidelity!B5,'County Names to hide'!$D$2,"m")&gt;=2,"Yes","No"))</f>
        <v/>
      </c>
    </row>
    <row r="6" spans="1:14" s="1" customFormat="1" ht="100" customHeight="1" x14ac:dyDescent="0.35">
      <c r="D6" s="63" t="str">
        <f>IF(AND(A6="", B6=""), "",
  IF(B6="","No",
    IF( AND(
         B6 &lt;= 'County Names to hide'!$D$2,
         OR(C6 = "", C6 &gt;= 'County Names to hide'!$C$2)
       ),
       "Yes","No"
    )
  )
)</f>
        <v/>
      </c>
      <c r="F6" s="68" t="str">
        <f>IF(Fidelity!B6="","",IF(DATEDIF(Fidelity!B6,'County Names to hide'!$D$2,"m")&gt;=2,"Yes","No"))</f>
        <v/>
      </c>
    </row>
    <row r="7" spans="1:14" s="1" customFormat="1" ht="100" customHeight="1" x14ac:dyDescent="0.35">
      <c r="D7" s="63" t="str">
        <f>IF(AND(A7="", B7=""), "",
  IF(B7="","No",
    IF( AND(
         B7 &lt;= 'County Names to hide'!$D$2,
         OR(C7 = "", C7 &gt;= 'County Names to hide'!$C$2)
       ),
       "Yes","No"
    )
  )
)</f>
        <v/>
      </c>
      <c r="F7" s="68" t="str">
        <f>IF(Fidelity!B7="","",IF(DATEDIF(Fidelity!B7,'County Names to hide'!$D$2,"m")&gt;=2,"Yes","No"))</f>
        <v/>
      </c>
    </row>
    <row r="8" spans="1:14" s="1" customFormat="1" ht="100" customHeight="1" x14ac:dyDescent="0.35">
      <c r="D8" s="63" t="str">
        <f>IF(AND(A8="", B8=""), "",
  IF(B8="","No",
    IF( AND(
         B8 &lt;= 'County Names to hide'!$D$2,
         OR(C8 = "", C8 &gt;= 'County Names to hide'!$C$2)
       ),
       "Yes","No"
    )
  )
)</f>
        <v/>
      </c>
      <c r="F8" s="68" t="str">
        <f>IF(Fidelity!B8="","",IF(DATEDIF(Fidelity!B8,'County Names to hide'!$D$2,"m")&gt;=2,"Yes","No"))</f>
        <v/>
      </c>
    </row>
    <row r="9" spans="1:14" s="1" customFormat="1" ht="100" customHeight="1" x14ac:dyDescent="0.35">
      <c r="D9" s="63" t="str">
        <f>IF(AND(A9="", B9=""), "",
  IF(B9="","No",
    IF( AND(
         B9 &lt;= 'County Names to hide'!$D$2,
         OR(C9 = "", C9 &gt;= 'County Names to hide'!$C$2)
       ),
       "Yes","No"
    )
  )
)</f>
        <v/>
      </c>
      <c r="F9" s="68" t="str">
        <f>IF(Fidelity!B9="","",IF(DATEDIF(Fidelity!B9,'County Names to hide'!$D$2,"m")&gt;=2,"Yes","No"))</f>
        <v/>
      </c>
    </row>
    <row r="10" spans="1:14" s="1" customFormat="1" ht="100" customHeight="1" x14ac:dyDescent="0.35">
      <c r="D10" s="63" t="str">
        <f>IF(AND(A10="", B10=""), "",
  IF(B10="","No",
    IF( AND(
         B10 &lt;= 'County Names to hide'!$D$2,
         OR(C10 = "", C10 &gt;= 'County Names to hide'!$C$2)
       ),
       "Yes","No"
    )
  )
)</f>
        <v/>
      </c>
      <c r="F10" s="68" t="str">
        <f>IF(Fidelity!B10="","",IF(DATEDIF(Fidelity!B10,'County Names to hide'!$D$2,"m")&gt;=2,"Yes","No"))</f>
        <v/>
      </c>
    </row>
    <row r="11" spans="1:14" s="1" customFormat="1" ht="100" customHeight="1" x14ac:dyDescent="0.35">
      <c r="D11" s="63" t="str">
        <f>IF(AND(A11="", B11=""), "",
  IF(B11="","No",
    IF( AND(
         B11 &lt;= 'County Names to hide'!$D$2,
         OR(C11 = "", C11 &gt;= 'County Names to hide'!$C$2)
       ),
       "Yes","No"
    )
  )
)</f>
        <v/>
      </c>
      <c r="F11" s="68" t="str">
        <f>IF(Fidelity!B11="","",IF(DATEDIF(Fidelity!B11,'County Names to hide'!$D$2,"m")&gt;=2,"Yes","No"))</f>
        <v/>
      </c>
    </row>
    <row r="12" spans="1:14" s="1" customFormat="1" ht="100" customHeight="1" x14ac:dyDescent="0.35">
      <c r="D12" s="63" t="str">
        <f>IF(AND(A12="", B12=""), "",
  IF(B12="","No",
    IF( AND(
         B12 &lt;= 'County Names to hide'!$D$2,
         OR(C12 = "", C12 &gt;= 'County Names to hide'!$C$2)
       ),
       "Yes","No"
    )
  )
)</f>
        <v/>
      </c>
      <c r="F12" s="68" t="str">
        <f>IF(Fidelity!B12="","",IF(DATEDIF(Fidelity!B12,'County Names to hide'!$D$2,"m")&gt;=2,"Yes","No"))</f>
        <v/>
      </c>
    </row>
    <row r="13" spans="1:14" s="1" customFormat="1" ht="100" customHeight="1" x14ac:dyDescent="0.35">
      <c r="D13" s="63" t="str">
        <f>IF(AND(A13="", B13=""), "",
  IF(B13="","No",
    IF( AND(
         B13 &lt;= 'County Names to hide'!$D$2,
         OR(C13 = "", C13 &gt;= 'County Names to hide'!$C$2)
       ),
       "Yes","No"
    )
  )
)</f>
        <v/>
      </c>
      <c r="F13" s="68" t="str">
        <f>IF(Fidelity!B13="","",IF(DATEDIF(Fidelity!B13,'County Names to hide'!$D$2,"m")&gt;=2,"Yes","No"))</f>
        <v/>
      </c>
    </row>
    <row r="14" spans="1:14" s="1" customFormat="1" ht="100" customHeight="1" x14ac:dyDescent="0.35">
      <c r="D14" s="63" t="str">
        <f>IF(AND(A14="", B14=""), "",
  IF(B14="","No",
    IF( AND(
         B14 &lt;= 'County Names to hide'!$D$2,
         OR(C14 = "", C14 &gt;= 'County Names to hide'!$C$2)
       ),
       "Yes","No"
    )
  )
)</f>
        <v/>
      </c>
      <c r="F14" s="68" t="str">
        <f>IF(Fidelity!B14="","",IF(DATEDIF(Fidelity!B14,'County Names to hide'!$D$2,"m")&gt;=2,"Yes","No"))</f>
        <v/>
      </c>
    </row>
    <row r="15" spans="1:14" s="1" customFormat="1" ht="100" customHeight="1" x14ac:dyDescent="0.35">
      <c r="D15" s="63" t="str">
        <f>IF(AND(A15="", B15=""), "",
  IF(B15="","No",
    IF( AND(
         B15 &lt;= 'County Names to hide'!$D$2,
         OR(C15 = "", C15 &gt;= 'County Names to hide'!$C$2)
       ),
       "Yes","No"
    )
  )
)</f>
        <v/>
      </c>
      <c r="F15" s="68" t="str">
        <f>IF(Fidelity!B15="","",IF(DATEDIF(Fidelity!B15,'County Names to hide'!$D$2,"m")&gt;=2,"Yes","No"))</f>
        <v/>
      </c>
    </row>
    <row r="16" spans="1:14" s="1" customFormat="1" ht="100" customHeight="1" x14ac:dyDescent="0.35">
      <c r="D16" s="63" t="str">
        <f>IF(AND(A16="", B16=""), "",
  IF(B16="","No",
    IF( AND(
         B16 &lt;= 'County Names to hide'!$D$2,
         OR(C16 = "", C16 &gt;= 'County Names to hide'!$C$2)
       ),
       "Yes","No"
    )
  )
)</f>
        <v/>
      </c>
      <c r="F16" s="68" t="str">
        <f>IF(Fidelity!B16="","",IF(DATEDIF(Fidelity!B16,'County Names to hide'!$D$2,"m")&gt;=2,"Yes","No"))</f>
        <v/>
      </c>
    </row>
    <row r="17" spans="4:6" s="1" customFormat="1" ht="100" customHeight="1" x14ac:dyDescent="0.35">
      <c r="D17" s="63" t="str">
        <f>IF(AND(A17="", B17=""), "",
  IF(B17="","No",
    IF( AND(
         B17 &lt;= 'County Names to hide'!$D$2,
         OR(C17 = "", C17 &gt;= 'County Names to hide'!$C$2)
       ),
       "Yes","No"
    )
  )
)</f>
        <v/>
      </c>
      <c r="F17" s="68" t="str">
        <f>IF(Fidelity!B17="","",IF(DATEDIF(Fidelity!B17,'County Names to hide'!$D$2,"m")&gt;=2,"Yes","No"))</f>
        <v/>
      </c>
    </row>
    <row r="18" spans="4:6" s="1" customFormat="1" ht="100" customHeight="1" x14ac:dyDescent="0.35">
      <c r="D18" s="63" t="str">
        <f>IF(AND(A18="", B18=""), "",
  IF(B18="","No",
    IF( AND(
         B18 &lt;= 'County Names to hide'!$D$2,
         OR(C18 = "", C18 &gt;= 'County Names to hide'!$C$2)
       ),
       "Yes","No"
    )
  )
)</f>
        <v/>
      </c>
      <c r="F18" s="68" t="str">
        <f>IF(Fidelity!B18="","",IF(DATEDIF(Fidelity!B18,'County Names to hide'!$D$2,"m")&gt;=2,"Yes","No"))</f>
        <v/>
      </c>
    </row>
    <row r="19" spans="4:6" s="1" customFormat="1" ht="100" customHeight="1" x14ac:dyDescent="0.35">
      <c r="D19" s="63" t="str">
        <f>IF(AND(A19="", B19=""), "",
  IF(B19="","No",
    IF( AND(
         B19 &lt;= 'County Names to hide'!$D$2,
         OR(C19 = "", C19 &gt;= 'County Names to hide'!$C$2)
       ),
       "Yes","No"
    )
  )
)</f>
        <v/>
      </c>
      <c r="F19" s="68" t="str">
        <f>IF(Fidelity!B19="","",IF(DATEDIF(Fidelity!B19,'County Names to hide'!$D$2,"m")&gt;=2,"Yes","No"))</f>
        <v/>
      </c>
    </row>
    <row r="20" spans="4:6" s="1" customFormat="1" ht="100" customHeight="1" x14ac:dyDescent="0.35">
      <c r="D20" s="63" t="str">
        <f>IF(AND(A20="", B20=""), "",
  IF(B20="","No",
    IF( AND(
         B20 &lt;= 'County Names to hide'!$D$2,
         OR(C20 = "", C20 &gt;= 'County Names to hide'!$C$2)
       ),
       "Yes","No"
    )
  )
)</f>
        <v/>
      </c>
      <c r="F20" s="68" t="str">
        <f>IF(Fidelity!B20="","",IF(DATEDIF(Fidelity!B20,'County Names to hide'!$D$2,"m")&gt;=2,"Yes","No"))</f>
        <v/>
      </c>
    </row>
    <row r="21" spans="4:6" s="1" customFormat="1" ht="100" customHeight="1" x14ac:dyDescent="0.35">
      <c r="D21" s="63" t="str">
        <f>IF(AND(A21="", B21=""), "",
  IF(B21="","No",
    IF( AND(
         B21 &lt;= 'County Names to hide'!$D$2,
         OR(C21 = "", C21 &gt;= 'County Names to hide'!$C$2)
       ),
       "Yes","No"
    )
  )
)</f>
        <v/>
      </c>
      <c r="F21" s="68" t="str">
        <f>IF(Fidelity!B21="","",IF(DATEDIF(Fidelity!B21,'County Names to hide'!$D$2,"m")&gt;=2,"Yes","No"))</f>
        <v/>
      </c>
    </row>
    <row r="22" spans="4:6" s="1" customFormat="1" ht="100" customHeight="1" x14ac:dyDescent="0.35">
      <c r="D22" s="63" t="str">
        <f>IF(AND(A22="", B22=""), "",
  IF(B22="","No",
    IF( AND(
         B22 &lt;= 'County Names to hide'!$D$2,
         OR(C22 = "", C22 &gt;= 'County Names to hide'!$C$2)
       ),
       "Yes","No"
    )
  )
)</f>
        <v/>
      </c>
      <c r="F22" s="68" t="str">
        <f>IF(Fidelity!B22="","",IF(DATEDIF(Fidelity!B22,'County Names to hide'!$D$2,"m")&gt;=2,"Yes","No"))</f>
        <v/>
      </c>
    </row>
    <row r="23" spans="4:6" s="1" customFormat="1" ht="100" customHeight="1" x14ac:dyDescent="0.35">
      <c r="D23" s="63" t="str">
        <f>IF(AND(A23="", B23=""), "",
  IF(B23="","No",
    IF( AND(
         B23 &lt;= 'County Names to hide'!$D$2,
         OR(C23 = "", C23 &gt;= 'County Names to hide'!$C$2)
       ),
       "Yes","No"
    )
  )
)</f>
        <v/>
      </c>
      <c r="F23" s="68" t="str">
        <f>IF(Fidelity!B23="","",IF(DATEDIF(Fidelity!B23,'County Names to hide'!$D$2,"m")&gt;=2,"Yes","No"))</f>
        <v/>
      </c>
    </row>
    <row r="24" spans="4:6" s="1" customFormat="1" ht="100" customHeight="1" x14ac:dyDescent="0.35">
      <c r="D24" s="63" t="str">
        <f>IF(AND(A24="", B24=""), "",
  IF(B24="","No",
    IF( AND(
         B24 &lt;= 'County Names to hide'!$D$2,
         OR(C24 = "", C24 &gt;= 'County Names to hide'!$C$2)
       ),
       "Yes","No"
    )
  )
)</f>
        <v/>
      </c>
      <c r="F24" s="68" t="str">
        <f>IF(Fidelity!B24="","",IF(DATEDIF(Fidelity!B24,'County Names to hide'!$D$2,"m")&gt;=2,"Yes","No"))</f>
        <v/>
      </c>
    </row>
    <row r="25" spans="4:6" s="1" customFormat="1" ht="100" customHeight="1" x14ac:dyDescent="0.35">
      <c r="D25" s="63" t="str">
        <f>IF(AND(A25="", B25=""), "",
  IF(B25="","No",
    IF( AND(
         B25 &lt;= 'County Names to hide'!$D$2,
         OR(C25 = "", C25 &gt;= 'County Names to hide'!$C$2)
       ),
       "Yes","No"
    )
  )
)</f>
        <v/>
      </c>
      <c r="F25" s="68" t="str">
        <f>IF(Fidelity!B25="","",IF(DATEDIF(Fidelity!B25,'County Names to hide'!$D$2,"m")&gt;=2,"Yes","No"))</f>
        <v/>
      </c>
    </row>
    <row r="26" spans="4:6" s="1" customFormat="1" ht="100" customHeight="1" x14ac:dyDescent="0.35">
      <c r="D26" s="63" t="str">
        <f>IF(AND(A26="", B26=""), "",
  IF(B26="","No",
    IF( AND(
         B26 &lt;= 'County Names to hide'!$D$2,
         OR(C26 = "", C26 &gt;= 'County Names to hide'!$C$2)
       ),
       "Yes","No"
    )
  )
)</f>
        <v/>
      </c>
      <c r="F26" s="68" t="str">
        <f>IF(Fidelity!B26="","",IF(DATEDIF(Fidelity!B26,'County Names to hide'!$D$2,"m")&gt;=2,"Yes","No"))</f>
        <v/>
      </c>
    </row>
    <row r="27" spans="4:6" s="1" customFormat="1" ht="100" customHeight="1" x14ac:dyDescent="0.35">
      <c r="D27" s="63" t="str">
        <f>IF(AND(A27="", B27=""), "",
  IF(B27="","No",
    IF( AND(
         B27 &lt;= 'County Names to hide'!$D$2,
         OR(C27 = "", C27 &gt;= 'County Names to hide'!$C$2)
       ),
       "Yes","No"
    )
  )
)</f>
        <v/>
      </c>
      <c r="F27" s="68" t="str">
        <f>IF(Fidelity!B27="","",IF(DATEDIF(Fidelity!B27,'County Names to hide'!$D$2,"m")&gt;=2,"Yes","No"))</f>
        <v/>
      </c>
    </row>
    <row r="28" spans="4:6" s="1" customFormat="1" ht="100" customHeight="1" x14ac:dyDescent="0.35">
      <c r="D28" s="63" t="str">
        <f>IF(AND(A28="", B28=""), "",
  IF(B28="","No",
    IF( AND(
         B28 &lt;= 'County Names to hide'!$D$2,
         OR(C28 = "", C28 &gt;= 'County Names to hide'!$C$2)
       ),
       "Yes","No"
    )
  )
)</f>
        <v/>
      </c>
      <c r="F28" s="68" t="str">
        <f>IF(Fidelity!B28="","",IF(DATEDIF(Fidelity!B28,'County Names to hide'!$D$2,"m")&gt;=2,"Yes","No"))</f>
        <v/>
      </c>
    </row>
    <row r="29" spans="4:6" s="1" customFormat="1" ht="100" customHeight="1" x14ac:dyDescent="0.35">
      <c r="D29" s="63" t="str">
        <f>IF(AND(A29="", B29=""), "",
  IF(B29="","No",
    IF( AND(
         B29 &lt;= 'County Names to hide'!$D$2,
         OR(C29 = "", C29 &gt;= 'County Names to hide'!$C$2)
       ),
       "Yes","No"
    )
  )
)</f>
        <v/>
      </c>
      <c r="F29" s="68" t="str">
        <f>IF(Fidelity!B29="","",IF(DATEDIF(Fidelity!B29,'County Names to hide'!$D$2,"m")&gt;=2,"Yes","No"))</f>
        <v/>
      </c>
    </row>
    <row r="30" spans="4:6" s="1" customFormat="1" ht="100" customHeight="1" x14ac:dyDescent="0.35">
      <c r="D30" s="63" t="str">
        <f>IF(AND(A30="", B30=""), "",
  IF(B30="","No",
    IF( AND(
         B30 &lt;= 'County Names to hide'!$D$2,
         OR(C30 = "", C30 &gt;= 'County Names to hide'!$C$2)
       ),
       "Yes","No"
    )
  )
)</f>
        <v/>
      </c>
      <c r="F30" s="68" t="str">
        <f>IF(Fidelity!B30="","",IF(DATEDIF(Fidelity!B30,'County Names to hide'!$D$2,"m")&gt;=2,"Yes","No"))</f>
        <v/>
      </c>
    </row>
    <row r="31" spans="4:6" s="1" customFormat="1" ht="100" customHeight="1" x14ac:dyDescent="0.35">
      <c r="D31" s="63" t="str">
        <f>IF(AND(A31="", B31=""), "",
  IF(B31="","No",
    IF( AND(
         B31 &lt;= 'County Names to hide'!$D$2,
         OR(C31 = "", C31 &gt;= 'County Names to hide'!$C$2)
       ),
       "Yes","No"
    )
  )
)</f>
        <v/>
      </c>
      <c r="F31" s="68" t="str">
        <f>IF(Fidelity!B31="","",IF(DATEDIF(Fidelity!B31,'County Names to hide'!$D$2,"m")&gt;=2,"Yes","No"))</f>
        <v/>
      </c>
    </row>
    <row r="32" spans="4:6" s="1" customFormat="1" ht="100" customHeight="1" x14ac:dyDescent="0.35">
      <c r="D32" s="63" t="str">
        <f>IF(AND(A32="", B32=""), "",
  IF(B32="","No",
    IF( AND(
         B32 &lt;= 'County Names to hide'!$D$2,
         OR(C32 = "", C32 &gt;= 'County Names to hide'!$C$2)
       ),
       "Yes","No"
    )
  )
)</f>
        <v/>
      </c>
      <c r="F32" s="68" t="str">
        <f>IF(Fidelity!B32="","",IF(DATEDIF(Fidelity!B32,'County Names to hide'!$D$2,"m")&gt;=2,"Yes","No"))</f>
        <v/>
      </c>
    </row>
    <row r="33" spans="4:6" s="1" customFormat="1" ht="100" customHeight="1" x14ac:dyDescent="0.35">
      <c r="D33" s="63" t="str">
        <f>IF(AND(A33="", B33=""), "",
  IF(B33="","No",
    IF( AND(
         B33 &lt;= 'County Names to hide'!$D$2,
         OR(C33 = "", C33 &gt;= 'County Names to hide'!$C$2)
       ),
       "Yes","No"
    )
  )
)</f>
        <v/>
      </c>
      <c r="F33" s="68" t="str">
        <f>IF(Fidelity!B33="","",IF(DATEDIF(Fidelity!B33,'County Names to hide'!$D$2,"m")&gt;=2,"Yes","No"))</f>
        <v/>
      </c>
    </row>
    <row r="34" spans="4:6" s="1" customFormat="1" ht="100" customHeight="1" x14ac:dyDescent="0.35">
      <c r="D34" s="63" t="str">
        <f>IF(AND(A34="", B34=""), "",
  IF(B34="","No",
    IF( AND(
         B34 &lt;= 'County Names to hide'!$D$2,
         OR(C34 = "", C34 &gt;= 'County Names to hide'!$C$2)
       ),
       "Yes","No"
    )
  )
)</f>
        <v/>
      </c>
      <c r="F34" s="68" t="str">
        <f>IF(Fidelity!B34="","",IF(DATEDIF(Fidelity!B34,'County Names to hide'!$D$2,"m")&gt;=2,"Yes","No"))</f>
        <v/>
      </c>
    </row>
    <row r="35" spans="4:6" s="1" customFormat="1" ht="100" customHeight="1" x14ac:dyDescent="0.35">
      <c r="D35" s="63" t="str">
        <f>IF(AND(A35="", B35=""), "",
  IF(B35="","No",
    IF( AND(
         B35 &lt;= 'County Names to hide'!$D$2,
         OR(C35 = "", C35 &gt;= 'County Names to hide'!$C$2)
       ),
       "Yes","No"
    )
  )
)</f>
        <v/>
      </c>
      <c r="F35" s="68" t="str">
        <f>IF(Fidelity!B35="","",IF(DATEDIF(Fidelity!B35,'County Names to hide'!$D$2,"m")&gt;=2,"Yes","No"))</f>
        <v/>
      </c>
    </row>
    <row r="36" spans="4:6" s="1" customFormat="1" ht="100" customHeight="1" x14ac:dyDescent="0.35">
      <c r="D36" s="63" t="str">
        <f>IF(AND(A36="", B36=""), "",
  IF(B36="","No",
    IF( AND(
         B36 &lt;= 'County Names to hide'!$D$2,
         OR(C36 = "", C36 &gt;= 'County Names to hide'!$C$2)
       ),
       "Yes","No"
    )
  )
)</f>
        <v/>
      </c>
      <c r="F36" s="68" t="str">
        <f>IF(Fidelity!B36="","",IF(DATEDIF(Fidelity!B36,'County Names to hide'!$D$2,"m")&gt;=2,"Yes","No"))</f>
        <v/>
      </c>
    </row>
    <row r="37" spans="4:6" s="1" customFormat="1" ht="100" customHeight="1" x14ac:dyDescent="0.35">
      <c r="D37" s="63" t="str">
        <f>IF(AND(A37="", B37=""), "",
  IF(B37="","No",
    IF( AND(
         B37 &lt;= 'County Names to hide'!$D$2,
         OR(C37 = "", C37 &gt;= 'County Names to hide'!$C$2)
       ),
       "Yes","No"
    )
  )
)</f>
        <v/>
      </c>
      <c r="F37" s="68" t="str">
        <f>IF(Fidelity!B37="","",IF(DATEDIF(Fidelity!B37,'County Names to hide'!$D$2,"m")&gt;=2,"Yes","No"))</f>
        <v/>
      </c>
    </row>
    <row r="38" spans="4:6" s="1" customFormat="1" ht="100" customHeight="1" x14ac:dyDescent="0.35">
      <c r="D38" s="63" t="str">
        <f>IF(AND(A38="", B38=""), "",
  IF(B38="","No",
    IF( AND(
         B38 &lt;= 'County Names to hide'!$D$2,
         OR(C38 = "", C38 &gt;= 'County Names to hide'!$C$2)
       ),
       "Yes","No"
    )
  )
)</f>
        <v/>
      </c>
      <c r="F38" s="68" t="str">
        <f>IF(Fidelity!B38="","",IF(DATEDIF(Fidelity!B38,'County Names to hide'!$D$2,"m")&gt;=2,"Yes","No"))</f>
        <v/>
      </c>
    </row>
    <row r="39" spans="4:6" s="1" customFormat="1" ht="100" customHeight="1" x14ac:dyDescent="0.35">
      <c r="D39" s="63" t="str">
        <f>IF(AND(A39="", B39=""), "",
  IF(B39="","No",
    IF( AND(
         B39 &lt;= 'County Names to hide'!$D$2,
         OR(C39 = "", C39 &gt;= 'County Names to hide'!$C$2)
       ),
       "Yes","No"
    )
  )
)</f>
        <v/>
      </c>
      <c r="F39" s="68" t="str">
        <f>IF(Fidelity!B39="","",IF(DATEDIF(Fidelity!B39,'County Names to hide'!$D$2,"m")&gt;=2,"Yes","No"))</f>
        <v/>
      </c>
    </row>
    <row r="40" spans="4:6" s="1" customFormat="1" ht="100" customHeight="1" x14ac:dyDescent="0.35">
      <c r="D40" s="63" t="str">
        <f>IF(AND(A40="", B40=""), "",
  IF(B40="","No",
    IF( AND(
         B40 &lt;= 'County Names to hide'!$D$2,
         OR(C40 = "", C40 &gt;= 'County Names to hide'!$C$2)
       ),
       "Yes","No"
    )
  )
)</f>
        <v/>
      </c>
      <c r="F40" s="68" t="str">
        <f>IF(Fidelity!B40="","",IF(DATEDIF(Fidelity!B40,'County Names to hide'!$D$2,"m")&gt;=2,"Yes","No"))</f>
        <v/>
      </c>
    </row>
    <row r="41" spans="4:6" s="1" customFormat="1" ht="100" customHeight="1" x14ac:dyDescent="0.35">
      <c r="D41" s="63" t="str">
        <f>IF(AND(A41="", B41=""), "",
  IF(B41="","No",
    IF( AND(
         B41 &lt;= 'County Names to hide'!$D$2,
         OR(C41 = "", C41 &gt;= 'County Names to hide'!$C$2)
       ),
       "Yes","No"
    )
  )
)</f>
        <v/>
      </c>
      <c r="F41" s="68" t="str">
        <f>IF(Fidelity!B41="","",IF(DATEDIF(Fidelity!B41,'County Names to hide'!$D$2,"m")&gt;=2,"Yes","No"))</f>
        <v/>
      </c>
    </row>
    <row r="42" spans="4:6" s="1" customFormat="1" ht="100" customHeight="1" x14ac:dyDescent="0.35">
      <c r="D42" s="63" t="str">
        <f>IF(AND(A42="", B42=""), "",
  IF(B42="","No",
    IF( AND(
         B42 &lt;= 'County Names to hide'!$D$2,
         OR(C42 = "", C42 &gt;= 'County Names to hide'!$C$2)
       ),
       "Yes","No"
    )
  )
)</f>
        <v/>
      </c>
      <c r="F42" s="68" t="str">
        <f>IF(Fidelity!B42="","",IF(DATEDIF(Fidelity!B42,'County Names to hide'!$D$2,"m")&gt;=2,"Yes","No"))</f>
        <v/>
      </c>
    </row>
    <row r="43" spans="4:6" s="1" customFormat="1" ht="100" customHeight="1" x14ac:dyDescent="0.35">
      <c r="D43" s="63" t="str">
        <f>IF(AND(A43="", B43=""), "",
  IF(B43="","No",
    IF( AND(
         B43 &lt;= 'County Names to hide'!$D$2,
         OR(C43 = "", C43 &gt;= 'County Names to hide'!$C$2)
       ),
       "Yes","No"
    )
  )
)</f>
        <v/>
      </c>
      <c r="F43" s="68" t="str">
        <f>IF(Fidelity!B43="","",IF(DATEDIF(Fidelity!B43,'County Names to hide'!$D$2,"m")&gt;=2,"Yes","No"))</f>
        <v/>
      </c>
    </row>
    <row r="44" spans="4:6" s="1" customFormat="1" ht="100" customHeight="1" x14ac:dyDescent="0.35">
      <c r="D44" s="63" t="str">
        <f>IF(AND(A44="", B44=""), "",
  IF(B44="","No",
    IF( AND(
         B44 &lt;= 'County Names to hide'!$D$2,
         OR(C44 = "", C44 &gt;= 'County Names to hide'!$C$2)
       ),
       "Yes","No"
    )
  )
)</f>
        <v/>
      </c>
      <c r="F44" s="68" t="str">
        <f>IF(Fidelity!B44="","",IF(DATEDIF(Fidelity!B44,'County Names to hide'!$D$2,"m")&gt;=2,"Yes","No"))</f>
        <v/>
      </c>
    </row>
    <row r="45" spans="4:6" s="1" customFormat="1" ht="100" customHeight="1" x14ac:dyDescent="0.35">
      <c r="D45" s="63" t="str">
        <f>IF(AND(A45="", B45=""), "",
  IF(B45="","No",
    IF( AND(
         B45 &lt;= 'County Names to hide'!$D$2,
         OR(C45 = "", C45 &gt;= 'County Names to hide'!$C$2)
       ),
       "Yes","No"
    )
  )
)</f>
        <v/>
      </c>
      <c r="F45" s="68" t="str">
        <f>IF(Fidelity!B45="","",IF(DATEDIF(Fidelity!B45,'County Names to hide'!$D$2,"m")&gt;=2,"Yes","No"))</f>
        <v/>
      </c>
    </row>
    <row r="46" spans="4:6" s="1" customFormat="1" ht="100" customHeight="1" x14ac:dyDescent="0.35">
      <c r="D46" s="63" t="str">
        <f>IF(AND(A46="", B46=""), "",
  IF(B46="","No",
    IF( AND(
         B46 &lt;= 'County Names to hide'!$D$2,
         OR(C46 = "", C46 &gt;= 'County Names to hide'!$C$2)
       ),
       "Yes","No"
    )
  )
)</f>
        <v/>
      </c>
      <c r="F46" s="68" t="str">
        <f>IF(Fidelity!B46="","",IF(DATEDIF(Fidelity!B46,'County Names to hide'!$D$2,"m")&gt;=2,"Yes","No"))</f>
        <v/>
      </c>
    </row>
    <row r="47" spans="4:6" s="1" customFormat="1" ht="100" customHeight="1" x14ac:dyDescent="0.35">
      <c r="D47" s="63" t="str">
        <f>IF(AND(A47="", B47=""), "",
  IF(B47="","No",
    IF( AND(
         B47 &lt;= 'County Names to hide'!$D$2,
         OR(C47 = "", C47 &gt;= 'County Names to hide'!$C$2)
       ),
       "Yes","No"
    )
  )
)</f>
        <v/>
      </c>
      <c r="F47" s="68" t="str">
        <f>IF(Fidelity!B47="","",IF(DATEDIF(Fidelity!B47,'County Names to hide'!$D$2,"m")&gt;=2,"Yes","No"))</f>
        <v/>
      </c>
    </row>
    <row r="48" spans="4:6" s="1" customFormat="1" ht="100" customHeight="1" x14ac:dyDescent="0.35">
      <c r="D48" s="63" t="str">
        <f>IF(AND(A48="", B48=""), "",
  IF(B48="","No",
    IF( AND(
         B48 &lt;= 'County Names to hide'!$D$2,
         OR(C48 = "", C48 &gt;= 'County Names to hide'!$C$2)
       ),
       "Yes","No"
    )
  )
)</f>
        <v/>
      </c>
      <c r="F48" s="68" t="str">
        <f>IF(Fidelity!B48="","",IF(DATEDIF(Fidelity!B48,'County Names to hide'!$D$2,"m")&gt;=2,"Yes","No"))</f>
        <v/>
      </c>
    </row>
    <row r="49" spans="4:6" s="1" customFormat="1" ht="100" customHeight="1" x14ac:dyDescent="0.35">
      <c r="D49" s="63" t="str">
        <f>IF(AND(A49="", B49=""), "",
  IF(B49="","No",
    IF( AND(
         B49 &lt;= 'County Names to hide'!$D$2,
         OR(C49 = "", C49 &gt;= 'County Names to hide'!$C$2)
       ),
       "Yes","No"
    )
  )
)</f>
        <v/>
      </c>
      <c r="F49" s="68" t="str">
        <f>IF(Fidelity!B49="","",IF(DATEDIF(Fidelity!B49,'County Names to hide'!$D$2,"m")&gt;=2,"Yes","No"))</f>
        <v/>
      </c>
    </row>
    <row r="50" spans="4:6" s="1" customFormat="1" ht="100" customHeight="1" x14ac:dyDescent="0.35">
      <c r="D50" s="63" t="str">
        <f>IF(AND(A50="", B50=""), "",
  IF(B50="","No",
    IF( AND(
         B50 &lt;= 'County Names to hide'!$D$2,
         OR(C50 = "", C50 &gt;= 'County Names to hide'!$C$2)
       ),
       "Yes","No"
    )
  )
)</f>
        <v/>
      </c>
      <c r="F50" s="68" t="str">
        <f>IF(Fidelity!B50="","",IF(DATEDIF(Fidelity!B50,'County Names to hide'!$D$2,"m")&gt;=2,"Yes","No"))</f>
        <v/>
      </c>
    </row>
    <row r="51" spans="4:6" s="1" customFormat="1" ht="100" customHeight="1" x14ac:dyDescent="0.35">
      <c r="D51" s="63" t="str">
        <f>IF(AND(A51="", B51=""), "",
  IF(B51="","No",
    IF( AND(
         B51 &lt;= 'County Names to hide'!$D$2,
         OR(C51 = "", C51 &gt;= 'County Names to hide'!$C$2)
       ),
       "Yes","No"
    )
  )
)</f>
        <v/>
      </c>
      <c r="F51" s="68" t="str">
        <f>IF(Fidelity!B51="","",IF(DATEDIF(Fidelity!B51,'County Names to hide'!$D$2,"m")&gt;=2,"Yes","No"))</f>
        <v/>
      </c>
    </row>
    <row r="52" spans="4:6" s="1" customFormat="1" ht="100" customHeight="1" x14ac:dyDescent="0.35">
      <c r="D52" s="63" t="str">
        <f>IF(AND(A52="", B52=""), "",
  IF(B52="","No",
    IF( AND(
         B52 &lt;= 'County Names to hide'!$D$2,
         OR(C52 = "", C52 &gt;= 'County Names to hide'!$C$2)
       ),
       "Yes","No"
    )
  )
)</f>
        <v/>
      </c>
      <c r="F52" s="68" t="str">
        <f>IF(Fidelity!B52="","",IF(DATEDIF(Fidelity!B52,'County Names to hide'!$D$2,"m")&gt;=2,"Yes","No"))</f>
        <v/>
      </c>
    </row>
    <row r="53" spans="4:6" s="1" customFormat="1" ht="100" customHeight="1" x14ac:dyDescent="0.35">
      <c r="D53" s="63" t="str">
        <f>IF(AND(A53="", B53=""), "",
  IF(B53="","No",
    IF( AND(
         B53 &lt;= 'County Names to hide'!$D$2,
         OR(C53 = "", C53 &gt;= 'County Names to hide'!$C$2)
       ),
       "Yes","No"
    )
  )
)</f>
        <v/>
      </c>
      <c r="F53" s="68" t="str">
        <f>IF(Fidelity!B53="","",IF(DATEDIF(Fidelity!B53,'County Names to hide'!$D$2,"m")&gt;=2,"Yes","No"))</f>
        <v/>
      </c>
    </row>
    <row r="54" spans="4:6" s="1" customFormat="1" ht="100" customHeight="1" x14ac:dyDescent="0.35">
      <c r="D54" s="63" t="str">
        <f>IF(AND(A54="", B54=""), "",
  IF(B54="","No",
    IF( AND(
         B54 &lt;= 'County Names to hide'!$D$2,
         OR(C54 = "", C54 &gt;= 'County Names to hide'!$C$2)
       ),
       "Yes","No"
    )
  )
)</f>
        <v/>
      </c>
      <c r="F54" s="68" t="str">
        <f>IF(Fidelity!B54="","",IF(DATEDIF(Fidelity!B54,'County Names to hide'!$D$2,"m")&gt;=2,"Yes","No"))</f>
        <v/>
      </c>
    </row>
    <row r="55" spans="4:6" s="1" customFormat="1" ht="100" customHeight="1" x14ac:dyDescent="0.35">
      <c r="D55" s="63" t="str">
        <f>IF(AND(A55="", B55=""), "",
  IF(B55="","No",
    IF( AND(
         B55 &lt;= 'County Names to hide'!$D$2,
         OR(C55 = "", C55 &gt;= 'County Names to hide'!$C$2)
       ),
       "Yes","No"
    )
  )
)</f>
        <v/>
      </c>
      <c r="F55" s="68" t="str">
        <f>IF(Fidelity!B55="","",IF(DATEDIF(Fidelity!B55,'County Names to hide'!$D$2,"m")&gt;=2,"Yes","No"))</f>
        <v/>
      </c>
    </row>
    <row r="56" spans="4:6" s="1" customFormat="1" ht="100" customHeight="1" x14ac:dyDescent="0.35">
      <c r="D56" s="63" t="str">
        <f>IF(AND(A56="", B56=""), "",
  IF(B56="","No",
    IF( AND(
         B56 &lt;= 'County Names to hide'!$D$2,
         OR(C56 = "", C56 &gt;= 'County Names to hide'!$C$2)
       ),
       "Yes","No"
    )
  )
)</f>
        <v/>
      </c>
      <c r="F56" s="68" t="str">
        <f>IF(Fidelity!B56="","",IF(DATEDIF(Fidelity!B56,'County Names to hide'!$D$2,"m")&gt;=2,"Yes","No"))</f>
        <v/>
      </c>
    </row>
    <row r="57" spans="4:6" s="1" customFormat="1" ht="100" customHeight="1" x14ac:dyDescent="0.35">
      <c r="D57" s="63" t="str">
        <f>IF(AND(A57="", B57=""), "",
  IF(B57="","No",
    IF( AND(
         B57 &lt;= 'County Names to hide'!$D$2,
         OR(C57 = "", C57 &gt;= 'County Names to hide'!$C$2)
       ),
       "Yes","No"
    )
  )
)</f>
        <v/>
      </c>
      <c r="F57" s="68" t="str">
        <f>IF(Fidelity!B57="","",IF(DATEDIF(Fidelity!B57,'County Names to hide'!$D$2,"m")&gt;=2,"Yes","No"))</f>
        <v/>
      </c>
    </row>
    <row r="58" spans="4:6" s="1" customFormat="1" ht="100" customHeight="1" x14ac:dyDescent="0.35">
      <c r="D58" s="63" t="str">
        <f>IF(AND(A58="", B58=""), "",
  IF(B58="","No",
    IF( AND(
         B58 &lt;= 'County Names to hide'!$D$2,
         OR(C58 = "", C58 &gt;= 'County Names to hide'!$C$2)
       ),
       "Yes","No"
    )
  )
)</f>
        <v/>
      </c>
      <c r="F58" s="68" t="str">
        <f>IF(Fidelity!B58="","",IF(DATEDIF(Fidelity!B58,'County Names to hide'!$D$2,"m")&gt;=2,"Yes","No"))</f>
        <v/>
      </c>
    </row>
    <row r="59" spans="4:6" s="1" customFormat="1" ht="100" customHeight="1" x14ac:dyDescent="0.35">
      <c r="D59" s="63" t="str">
        <f>IF(AND(A59="", B59=""), "",
  IF(B59="","No",
    IF( AND(
         B59 &lt;= 'County Names to hide'!$D$2,
         OR(C59 = "", C59 &gt;= 'County Names to hide'!$C$2)
       ),
       "Yes","No"
    )
  )
)</f>
        <v/>
      </c>
      <c r="F59" s="68" t="str">
        <f>IF(Fidelity!B59="","",IF(DATEDIF(Fidelity!B59,'County Names to hide'!$D$2,"m")&gt;=2,"Yes","No"))</f>
        <v/>
      </c>
    </row>
    <row r="60" spans="4:6" s="1" customFormat="1" ht="100" customHeight="1" x14ac:dyDescent="0.35">
      <c r="D60" s="63" t="str">
        <f>IF(AND(A60="", B60=""), "",
  IF(B60="","No",
    IF( AND(
         B60 &lt;= 'County Names to hide'!$D$2,
         OR(C60 = "", C60 &gt;= 'County Names to hide'!$C$2)
       ),
       "Yes","No"
    )
  )
)</f>
        <v/>
      </c>
      <c r="F60" s="68" t="str">
        <f>IF(Fidelity!B60="","",IF(DATEDIF(Fidelity!B60,'County Names to hide'!$D$2,"m")&gt;=2,"Yes","No"))</f>
        <v/>
      </c>
    </row>
    <row r="61" spans="4:6" s="1" customFormat="1" ht="100" customHeight="1" x14ac:dyDescent="0.35">
      <c r="D61" s="63" t="str">
        <f>IF(AND(A61="", B61=""), "",
  IF(B61="","No",
    IF( AND(
         B61 &lt;= 'County Names to hide'!$D$2,
         OR(C61 = "", C61 &gt;= 'County Names to hide'!$C$2)
       ),
       "Yes","No"
    )
  )
)</f>
        <v/>
      </c>
      <c r="F61" s="68" t="str">
        <f>IF(Fidelity!B61="","",IF(DATEDIF(Fidelity!B61,'County Names to hide'!$D$2,"m")&gt;=2,"Yes","No"))</f>
        <v/>
      </c>
    </row>
    <row r="62" spans="4:6" s="1" customFormat="1" ht="100" customHeight="1" x14ac:dyDescent="0.35">
      <c r="D62" s="63" t="str">
        <f>IF(AND(A62="", B62=""), "",
  IF(B62="","No",
    IF( AND(
         B62 &lt;= 'County Names to hide'!$D$2,
         OR(C62 = "", C62 &gt;= 'County Names to hide'!$C$2)
       ),
       "Yes","No"
    )
  )
)</f>
        <v/>
      </c>
      <c r="F62" s="68" t="str">
        <f>IF(Fidelity!B62="","",IF(DATEDIF(Fidelity!B62,'County Names to hide'!$D$2,"m")&gt;=2,"Yes","No"))</f>
        <v/>
      </c>
    </row>
    <row r="63" spans="4:6" s="1" customFormat="1" ht="100" customHeight="1" x14ac:dyDescent="0.35">
      <c r="D63" s="63" t="str">
        <f>IF(AND(A63="", B63=""), "",
  IF(B63="","No",
    IF( AND(
         B63 &lt;= 'County Names to hide'!$D$2,
         OR(C63 = "", C63 &gt;= 'County Names to hide'!$C$2)
       ),
       "Yes","No"
    )
  )
)</f>
        <v/>
      </c>
      <c r="F63" s="68" t="str">
        <f>IF(Fidelity!B63="","",IF(DATEDIF(Fidelity!B63,'County Names to hide'!$D$2,"m")&gt;=2,"Yes","No"))</f>
        <v/>
      </c>
    </row>
    <row r="64" spans="4:6" s="1" customFormat="1" ht="100" customHeight="1" x14ac:dyDescent="0.35">
      <c r="D64" s="63" t="str">
        <f>IF(AND(A64="", B64=""), "",
  IF(B64="","No",
    IF( AND(
         B64 &lt;= 'County Names to hide'!$D$2,
         OR(C64 = "", C64 &gt;= 'County Names to hide'!$C$2)
       ),
       "Yes","No"
    )
  )
)</f>
        <v/>
      </c>
      <c r="F64" s="68" t="str">
        <f>IF(Fidelity!B64="","",IF(DATEDIF(Fidelity!B64,'County Names to hide'!$D$2,"m")&gt;=2,"Yes","No"))</f>
        <v/>
      </c>
    </row>
    <row r="65" spans="4:6" s="1" customFormat="1" ht="100" customHeight="1" x14ac:dyDescent="0.35">
      <c r="D65" s="63" t="str">
        <f>IF(AND(A65="", B65=""), "",
  IF(B65="","No",
    IF( AND(
         B65 &lt;= 'County Names to hide'!$D$2,
         OR(C65 = "", C65 &gt;= 'County Names to hide'!$C$2)
       ),
       "Yes","No"
    )
  )
)</f>
        <v/>
      </c>
      <c r="F65" s="68" t="str">
        <f>IF(Fidelity!B65="","",IF(DATEDIF(Fidelity!B65,'County Names to hide'!$D$2,"m")&gt;=2,"Yes","No"))</f>
        <v/>
      </c>
    </row>
    <row r="66" spans="4:6" s="1" customFormat="1" ht="100" customHeight="1" x14ac:dyDescent="0.35">
      <c r="D66" s="63" t="str">
        <f>IF(AND(A66="", B66=""), "",
  IF(B66="","No",
    IF( AND(
         B66 &lt;= 'County Names to hide'!$D$2,
         OR(C66 = "", C66 &gt;= 'County Names to hide'!$C$2)
       ),
       "Yes","No"
    )
  )
)</f>
        <v/>
      </c>
      <c r="F66" s="68" t="str">
        <f>IF(Fidelity!B66="","",IF(DATEDIF(Fidelity!B66,'County Names to hide'!$D$2,"m")&gt;=2,"Yes","No"))</f>
        <v/>
      </c>
    </row>
    <row r="67" spans="4:6" s="1" customFormat="1" ht="100" customHeight="1" x14ac:dyDescent="0.35">
      <c r="D67" s="63" t="str">
        <f>IF(AND(A67="", B67=""), "",
  IF(B67="","No",
    IF( AND(
         B67 &lt;= 'County Names to hide'!$D$2,
         OR(C67 = "", C67 &gt;= 'County Names to hide'!$C$2)
       ),
       "Yes","No"
    )
  )
)</f>
        <v/>
      </c>
      <c r="F67" s="68" t="str">
        <f>IF(Fidelity!B67="","",IF(DATEDIF(Fidelity!B67,'County Names to hide'!$D$2,"m")&gt;=2,"Yes","No"))</f>
        <v/>
      </c>
    </row>
    <row r="68" spans="4:6" s="1" customFormat="1" ht="100" customHeight="1" x14ac:dyDescent="0.35">
      <c r="D68" s="63" t="str">
        <f>IF(AND(A68="", B68=""), "",
  IF(B68="","No",
    IF( AND(
         B68 &lt;= 'County Names to hide'!$D$2,
         OR(C68 = "", C68 &gt;= 'County Names to hide'!$C$2)
       ),
       "Yes","No"
    )
  )
)</f>
        <v/>
      </c>
      <c r="F68" s="68" t="str">
        <f>IF(Fidelity!B68="","",IF(DATEDIF(Fidelity!B68,'County Names to hide'!$D$2,"m")&gt;=2,"Yes","No"))</f>
        <v/>
      </c>
    </row>
    <row r="69" spans="4:6" s="1" customFormat="1" ht="100" customHeight="1" x14ac:dyDescent="0.35">
      <c r="D69" s="63" t="str">
        <f>IF(AND(A69="", B69=""), "",
  IF(B69="","No",
    IF( AND(
         B69 &lt;= 'County Names to hide'!$D$2,
         OR(C69 = "", C69 &gt;= 'County Names to hide'!$C$2)
       ),
       "Yes","No"
    )
  )
)</f>
        <v/>
      </c>
      <c r="F69" s="68" t="str">
        <f>IF(Fidelity!B69="","",IF(DATEDIF(Fidelity!B69,'County Names to hide'!$D$2,"m")&gt;=2,"Yes","No"))</f>
        <v/>
      </c>
    </row>
    <row r="70" spans="4:6" s="1" customFormat="1" ht="100" customHeight="1" x14ac:dyDescent="0.35">
      <c r="D70" s="63" t="str">
        <f>IF(AND(A70="", B70=""), "",
  IF(B70="","No",
    IF( AND(
         B70 &lt;= 'County Names to hide'!$D$2,
         OR(C70 = "", C70 &gt;= 'County Names to hide'!$C$2)
       ),
       "Yes","No"
    )
  )
)</f>
        <v/>
      </c>
      <c r="F70" s="68" t="str">
        <f>IF(Fidelity!B70="","",IF(DATEDIF(Fidelity!B70,'County Names to hide'!$D$2,"m")&gt;=2,"Yes","No"))</f>
        <v/>
      </c>
    </row>
    <row r="71" spans="4:6" s="1" customFormat="1" ht="100" customHeight="1" x14ac:dyDescent="0.35">
      <c r="D71" s="63" t="str">
        <f>IF(AND(A71="", B71=""), "",
  IF(B71="","No",
    IF( AND(
         B71 &lt;= 'County Names to hide'!$D$2,
         OR(C71 = "", C71 &gt;= 'County Names to hide'!$C$2)
       ),
       "Yes","No"
    )
  )
)</f>
        <v/>
      </c>
      <c r="F71" s="68" t="str">
        <f>IF(Fidelity!B71="","",IF(DATEDIF(Fidelity!B71,'County Names to hide'!$D$2,"m")&gt;=2,"Yes","No"))</f>
        <v/>
      </c>
    </row>
    <row r="72" spans="4:6" s="1" customFormat="1" ht="100" customHeight="1" x14ac:dyDescent="0.35">
      <c r="D72" s="63" t="str">
        <f>IF(AND(A72="", B72=""), "",
  IF(B72="","No",
    IF( AND(
         B72 &lt;= 'County Names to hide'!$D$2,
         OR(C72 = "", C72 &gt;= 'County Names to hide'!$C$2)
       ),
       "Yes","No"
    )
  )
)</f>
        <v/>
      </c>
      <c r="F72" s="68" t="str">
        <f>IF(Fidelity!B72="","",IF(DATEDIF(Fidelity!B72,'County Names to hide'!$D$2,"m")&gt;=2,"Yes","No"))</f>
        <v/>
      </c>
    </row>
    <row r="73" spans="4:6" s="1" customFormat="1" ht="100" customHeight="1" x14ac:dyDescent="0.35">
      <c r="D73" s="63" t="str">
        <f>IF(AND(A73="", B73=""), "",
  IF(B73="","No",
    IF( AND(
         B73 &lt;= 'County Names to hide'!$D$2,
         OR(C73 = "", C73 &gt;= 'County Names to hide'!$C$2)
       ),
       "Yes","No"
    )
  )
)</f>
        <v/>
      </c>
      <c r="F73" s="68" t="str">
        <f>IF(Fidelity!B73="","",IF(DATEDIF(Fidelity!B73,'County Names to hide'!$D$2,"m")&gt;=2,"Yes","No"))</f>
        <v/>
      </c>
    </row>
    <row r="74" spans="4:6" s="1" customFormat="1" ht="100" customHeight="1" x14ac:dyDescent="0.35">
      <c r="D74" s="63" t="str">
        <f>IF(AND(A74="", B74=""), "",
  IF(B74="","No",
    IF( AND(
         B74 &lt;= 'County Names to hide'!$D$2,
         OR(C74 = "", C74 &gt;= 'County Names to hide'!$C$2)
       ),
       "Yes","No"
    )
  )
)</f>
        <v/>
      </c>
      <c r="F74" s="68" t="str">
        <f>IF(Fidelity!B74="","",IF(DATEDIF(Fidelity!B74,'County Names to hide'!$D$2,"m")&gt;=2,"Yes","No"))</f>
        <v/>
      </c>
    </row>
    <row r="75" spans="4:6" s="1" customFormat="1" ht="100" customHeight="1" x14ac:dyDescent="0.35">
      <c r="D75" s="63" t="str">
        <f>IF(AND(A75="", B75=""), "",
  IF(B75="","No",
    IF( AND(
         B75 &lt;= 'County Names to hide'!$D$2,
         OR(C75 = "", C75 &gt;= 'County Names to hide'!$C$2)
       ),
       "Yes","No"
    )
  )
)</f>
        <v/>
      </c>
      <c r="F75" s="68" t="str">
        <f>IF(Fidelity!B75="","",IF(DATEDIF(Fidelity!B75,'County Names to hide'!$D$2,"m")&gt;=2,"Yes","No"))</f>
        <v/>
      </c>
    </row>
    <row r="76" spans="4:6" s="1" customFormat="1" ht="100" customHeight="1" x14ac:dyDescent="0.35">
      <c r="D76" s="63" t="str">
        <f>IF(AND(A76="", B76=""), "",
  IF(B76="","No",
    IF( AND(
         B76 &lt;= 'County Names to hide'!$D$2,
         OR(C76 = "", C76 &gt;= 'County Names to hide'!$C$2)
       ),
       "Yes","No"
    )
  )
)</f>
        <v/>
      </c>
      <c r="F76" s="68" t="str">
        <f>IF(Fidelity!B76="","",IF(DATEDIF(Fidelity!B76,'County Names to hide'!$D$2,"m")&gt;=2,"Yes","No"))</f>
        <v/>
      </c>
    </row>
    <row r="77" spans="4:6" s="1" customFormat="1" ht="100" customHeight="1" x14ac:dyDescent="0.35">
      <c r="D77" s="63" t="str">
        <f>IF(AND(A77="", B77=""), "",
  IF(B77="","No",
    IF( AND(
         B77 &lt;= 'County Names to hide'!$D$2,
         OR(C77 = "", C77 &gt;= 'County Names to hide'!$C$2)
       ),
       "Yes","No"
    )
  )
)</f>
        <v/>
      </c>
      <c r="F77" s="68" t="str">
        <f>IF(Fidelity!B77="","",IF(DATEDIF(Fidelity!B77,'County Names to hide'!$D$2,"m")&gt;=2,"Yes","No"))</f>
        <v/>
      </c>
    </row>
    <row r="78" spans="4:6" s="1" customFormat="1" ht="100" customHeight="1" x14ac:dyDescent="0.35">
      <c r="D78" s="63" t="str">
        <f>IF(AND(A78="", B78=""), "",
  IF(B78="","No",
    IF( AND(
         B78 &lt;= 'County Names to hide'!$D$2,
         OR(C78 = "", C78 &gt;= 'County Names to hide'!$C$2)
       ),
       "Yes","No"
    )
  )
)</f>
        <v/>
      </c>
      <c r="F78" s="68" t="str">
        <f>IF(Fidelity!B78="","",IF(DATEDIF(Fidelity!B78,'County Names to hide'!$D$2,"m")&gt;=2,"Yes","No"))</f>
        <v/>
      </c>
    </row>
    <row r="79" spans="4:6" s="1" customFormat="1" ht="100" customHeight="1" x14ac:dyDescent="0.35">
      <c r="D79" s="63" t="str">
        <f>IF(AND(A79="", B79=""), "",
  IF(B79="","No",
    IF( AND(
         B79 &lt;= 'County Names to hide'!$D$2,
         OR(C79 = "", C79 &gt;= 'County Names to hide'!$C$2)
       ),
       "Yes","No"
    )
  )
)</f>
        <v/>
      </c>
      <c r="F79" s="68" t="str">
        <f>IF(Fidelity!B79="","",IF(DATEDIF(Fidelity!B79,'County Names to hide'!$D$2,"m")&gt;=2,"Yes","No"))</f>
        <v/>
      </c>
    </row>
    <row r="80" spans="4:6" s="1" customFormat="1" ht="100" customHeight="1" x14ac:dyDescent="0.35">
      <c r="D80" s="63" t="str">
        <f>IF(AND(A80="", B80=""), "",
  IF(B80="","No",
    IF( AND(
         B80 &lt;= 'County Names to hide'!$D$2,
         OR(C80 = "", C80 &gt;= 'County Names to hide'!$C$2)
       ),
       "Yes","No"
    )
  )
)</f>
        <v/>
      </c>
      <c r="F80" s="68" t="str">
        <f>IF(Fidelity!B80="","",IF(DATEDIF(Fidelity!B80,'County Names to hide'!$D$2,"m")&gt;=2,"Yes","No"))</f>
        <v/>
      </c>
    </row>
    <row r="81" spans="4:6" s="1" customFormat="1" ht="100" customHeight="1" x14ac:dyDescent="0.35">
      <c r="D81" s="63" t="str">
        <f>IF(AND(A81="", B81=""), "",
  IF(B81="","No",
    IF( AND(
         B81 &lt;= 'County Names to hide'!$D$2,
         OR(C81 = "", C81 &gt;= 'County Names to hide'!$C$2)
       ),
       "Yes","No"
    )
  )
)</f>
        <v/>
      </c>
      <c r="F81" s="68" t="str">
        <f>IF(Fidelity!B81="","",IF(DATEDIF(Fidelity!B81,'County Names to hide'!$D$2,"m")&gt;=2,"Yes","No"))</f>
        <v/>
      </c>
    </row>
    <row r="82" spans="4:6" s="1" customFormat="1" ht="100" customHeight="1" x14ac:dyDescent="0.35">
      <c r="D82" s="63" t="str">
        <f>IF(AND(A82="", B82=""), "",
  IF(B82="","No",
    IF( AND(
         B82 &lt;= 'County Names to hide'!$D$2,
         OR(C82 = "", C82 &gt;= 'County Names to hide'!$C$2)
       ),
       "Yes","No"
    )
  )
)</f>
        <v/>
      </c>
      <c r="F82" s="68" t="str">
        <f>IF(Fidelity!B82="","",IF(DATEDIF(Fidelity!B82,'County Names to hide'!$D$2,"m")&gt;=2,"Yes","No"))</f>
        <v/>
      </c>
    </row>
    <row r="83" spans="4:6" s="1" customFormat="1" ht="100" customHeight="1" x14ac:dyDescent="0.35">
      <c r="D83" s="63" t="str">
        <f>IF(AND(A83="", B83=""), "",
  IF(B83="","No",
    IF( AND(
         B83 &lt;= 'County Names to hide'!$D$2,
         OR(C83 = "", C83 &gt;= 'County Names to hide'!$C$2)
       ),
       "Yes","No"
    )
  )
)</f>
        <v/>
      </c>
      <c r="F83" s="68" t="str">
        <f>IF(Fidelity!B83="","",IF(DATEDIF(Fidelity!B83,'County Names to hide'!$D$2,"m")&gt;=2,"Yes","No"))</f>
        <v/>
      </c>
    </row>
    <row r="84" spans="4:6" s="1" customFormat="1" ht="100" customHeight="1" x14ac:dyDescent="0.35">
      <c r="D84" s="63" t="str">
        <f>IF(AND(A84="", B84=""), "",
  IF(B84="","No",
    IF( AND(
         B84 &lt;= 'County Names to hide'!$D$2,
         OR(C84 = "", C84 &gt;= 'County Names to hide'!$C$2)
       ),
       "Yes","No"
    )
  )
)</f>
        <v/>
      </c>
      <c r="F84" s="68" t="str">
        <f>IF(Fidelity!B84="","",IF(DATEDIF(Fidelity!B84,'County Names to hide'!$D$2,"m")&gt;=2,"Yes","No"))</f>
        <v/>
      </c>
    </row>
    <row r="85" spans="4:6" s="1" customFormat="1" ht="100" customHeight="1" x14ac:dyDescent="0.35">
      <c r="D85" s="63" t="str">
        <f>IF(AND(A85="", B85=""), "",
  IF(B85="","No",
    IF( AND(
         B85 &lt;= 'County Names to hide'!$D$2,
         OR(C85 = "", C85 &gt;= 'County Names to hide'!$C$2)
       ),
       "Yes","No"
    )
  )
)</f>
        <v/>
      </c>
      <c r="F85" s="68" t="str">
        <f>IF(Fidelity!B85="","",IF(DATEDIF(Fidelity!B85,'County Names to hide'!$D$2,"m")&gt;=2,"Yes","No"))</f>
        <v/>
      </c>
    </row>
    <row r="86" spans="4:6" s="1" customFormat="1" ht="100" customHeight="1" x14ac:dyDescent="0.35">
      <c r="D86" s="63" t="str">
        <f>IF(AND(A86="", B86=""), "",
  IF(B86="","No",
    IF( AND(
         B86 &lt;= 'County Names to hide'!$D$2,
         OR(C86 = "", C86 &gt;= 'County Names to hide'!$C$2)
       ),
       "Yes","No"
    )
  )
)</f>
        <v/>
      </c>
      <c r="F86" s="68" t="str">
        <f>IF(Fidelity!B86="","",IF(DATEDIF(Fidelity!B86,'County Names to hide'!$D$2,"m")&gt;=2,"Yes","No"))</f>
        <v/>
      </c>
    </row>
    <row r="87" spans="4:6" s="1" customFormat="1" ht="100" customHeight="1" x14ac:dyDescent="0.35">
      <c r="D87" s="63" t="str">
        <f>IF(AND(A87="", B87=""), "",
  IF(B87="","No",
    IF( AND(
         B87 &lt;= 'County Names to hide'!$D$2,
         OR(C87 = "", C87 &gt;= 'County Names to hide'!$C$2)
       ),
       "Yes","No"
    )
  )
)</f>
        <v/>
      </c>
      <c r="F87" s="68" t="str">
        <f>IF(Fidelity!B87="","",IF(DATEDIF(Fidelity!B87,'County Names to hide'!$D$2,"m")&gt;=2,"Yes","No"))</f>
        <v/>
      </c>
    </row>
    <row r="88" spans="4:6" s="1" customFormat="1" ht="100" customHeight="1" x14ac:dyDescent="0.35">
      <c r="D88" s="63" t="str">
        <f>IF(AND(A88="", B88=""), "",
  IF(B88="","No",
    IF( AND(
         B88 &lt;= 'County Names to hide'!$D$2,
         OR(C88 = "", C88 &gt;= 'County Names to hide'!$C$2)
       ),
       "Yes","No"
    )
  )
)</f>
        <v/>
      </c>
      <c r="F88" s="68" t="str">
        <f>IF(Fidelity!B88="","",IF(DATEDIF(Fidelity!B88,'County Names to hide'!$D$2,"m")&gt;=2,"Yes","No"))</f>
        <v/>
      </c>
    </row>
    <row r="89" spans="4:6" s="1" customFormat="1" ht="100" customHeight="1" x14ac:dyDescent="0.35">
      <c r="D89" s="63" t="str">
        <f>IF(AND(A89="", B89=""), "",
  IF(B89="","No",
    IF( AND(
         B89 &lt;= 'County Names to hide'!$D$2,
         OR(C89 = "", C89 &gt;= 'County Names to hide'!$C$2)
       ),
       "Yes","No"
    )
  )
)</f>
        <v/>
      </c>
      <c r="F89" s="68" t="str">
        <f>IF(Fidelity!B89="","",IF(DATEDIF(Fidelity!B89,'County Names to hide'!$D$2,"m")&gt;=2,"Yes","No"))</f>
        <v/>
      </c>
    </row>
    <row r="90" spans="4:6" s="1" customFormat="1" ht="100" customHeight="1" x14ac:dyDescent="0.35">
      <c r="D90" s="63" t="str">
        <f>IF(AND(A90="", B90=""), "",
  IF(B90="","No",
    IF( AND(
         B90 &lt;= 'County Names to hide'!$D$2,
         OR(C90 = "", C90 &gt;= 'County Names to hide'!$C$2)
       ),
       "Yes","No"
    )
  )
)</f>
        <v/>
      </c>
      <c r="F90" s="68" t="str">
        <f>IF(Fidelity!B90="","",IF(DATEDIF(Fidelity!B90,'County Names to hide'!$D$2,"m")&gt;=2,"Yes","No"))</f>
        <v/>
      </c>
    </row>
    <row r="91" spans="4:6" s="1" customFormat="1" ht="100" customHeight="1" x14ac:dyDescent="0.35">
      <c r="D91" s="63" t="str">
        <f>IF(AND(A91="", B91=""), "",
  IF(B91="","No",
    IF( AND(
         B91 &lt;= 'County Names to hide'!$D$2,
         OR(C91 = "", C91 &gt;= 'County Names to hide'!$C$2)
       ),
       "Yes","No"
    )
  )
)</f>
        <v/>
      </c>
      <c r="F91" s="68" t="str">
        <f>IF(Fidelity!B91="","",IF(DATEDIF(Fidelity!B91,'County Names to hide'!$D$2,"m")&gt;=2,"Yes","No"))</f>
        <v/>
      </c>
    </row>
    <row r="92" spans="4:6" s="1" customFormat="1" ht="100" customHeight="1" x14ac:dyDescent="0.35">
      <c r="D92" s="63" t="str">
        <f>IF(AND(A92="", B92=""), "",
  IF(B92="","No",
    IF( AND(
         B92 &lt;= 'County Names to hide'!$D$2,
         OR(C92 = "", C92 &gt;= 'County Names to hide'!$C$2)
       ),
       "Yes","No"
    )
  )
)</f>
        <v/>
      </c>
      <c r="F92" s="68" t="str">
        <f>IF(Fidelity!B92="","",IF(DATEDIF(Fidelity!B92,'County Names to hide'!$D$2,"m")&gt;=2,"Yes","No"))</f>
        <v/>
      </c>
    </row>
    <row r="93" spans="4:6" s="1" customFormat="1" ht="100" customHeight="1" x14ac:dyDescent="0.35">
      <c r="D93" s="63" t="str">
        <f>IF(AND(A93="", B93=""), "",
  IF(B93="","No",
    IF( AND(
         B93 &lt;= 'County Names to hide'!$D$2,
         OR(C93 = "", C93 &gt;= 'County Names to hide'!$C$2)
       ),
       "Yes","No"
    )
  )
)</f>
        <v/>
      </c>
      <c r="F93" s="68" t="str">
        <f>IF(Fidelity!B93="","",IF(DATEDIF(Fidelity!B93,'County Names to hide'!$D$2,"m")&gt;=2,"Yes","No"))</f>
        <v/>
      </c>
    </row>
    <row r="94" spans="4:6" s="1" customFormat="1" ht="100" customHeight="1" x14ac:dyDescent="0.35">
      <c r="D94" s="63" t="str">
        <f>IF(AND(A94="", B94=""), "",
  IF(B94="","No",
    IF( AND(
         B94 &lt;= 'County Names to hide'!$D$2,
         OR(C94 = "", C94 &gt;= 'County Names to hide'!$C$2)
       ),
       "Yes","No"
    )
  )
)</f>
        <v/>
      </c>
      <c r="F94" s="68" t="str">
        <f>IF(Fidelity!B94="","",IF(DATEDIF(Fidelity!B94,'County Names to hide'!$D$2,"m")&gt;=2,"Yes","No"))</f>
        <v/>
      </c>
    </row>
    <row r="95" spans="4:6" s="1" customFormat="1" ht="100" customHeight="1" x14ac:dyDescent="0.35">
      <c r="D95" s="63" t="str">
        <f>IF(AND(A95="", B95=""), "",
  IF(B95="","No",
    IF( AND(
         B95 &lt;= 'County Names to hide'!$D$2,
         OR(C95 = "", C95 &gt;= 'County Names to hide'!$C$2)
       ),
       "Yes","No"
    )
  )
)</f>
        <v/>
      </c>
      <c r="F95" s="68" t="str">
        <f>IF(Fidelity!B95="","",IF(DATEDIF(Fidelity!B95,'County Names to hide'!$D$2,"m")&gt;=2,"Yes","No"))</f>
        <v/>
      </c>
    </row>
    <row r="96" spans="4:6" s="1" customFormat="1" ht="100" customHeight="1" x14ac:dyDescent="0.35">
      <c r="D96" s="63" t="str">
        <f>IF(AND(A96="", B96=""), "",
  IF(B96="","No",
    IF( AND(
         B96 &lt;= 'County Names to hide'!$D$2,
         OR(C96 = "", C96 &gt;= 'County Names to hide'!$C$2)
       ),
       "Yes","No"
    )
  )
)</f>
        <v/>
      </c>
      <c r="F96" s="68" t="str">
        <f>IF(Fidelity!B96="","",IF(DATEDIF(Fidelity!B96,'County Names to hide'!$D$2,"m")&gt;=2,"Yes","No"))</f>
        <v/>
      </c>
    </row>
    <row r="97" spans="4:6" s="1" customFormat="1" ht="100" customHeight="1" x14ac:dyDescent="0.35">
      <c r="D97" s="63" t="str">
        <f>IF(AND(A97="", B97=""), "",
  IF(B97="","No",
    IF( AND(
         B97 &lt;= 'County Names to hide'!$D$2,
         OR(C97 = "", C97 &gt;= 'County Names to hide'!$C$2)
       ),
       "Yes","No"
    )
  )
)</f>
        <v/>
      </c>
      <c r="F97" s="68" t="str">
        <f>IF(Fidelity!B97="","",IF(DATEDIF(Fidelity!B97,'County Names to hide'!$D$2,"m")&gt;=2,"Yes","No"))</f>
        <v/>
      </c>
    </row>
    <row r="98" spans="4:6" s="1" customFormat="1" ht="100" customHeight="1" x14ac:dyDescent="0.35">
      <c r="D98" s="63" t="str">
        <f>IF(AND(A98="", B98=""), "",
  IF(B98="","No",
    IF( AND(
         B98 &lt;= 'County Names to hide'!$D$2,
         OR(C98 = "", C98 &gt;= 'County Names to hide'!$C$2)
       ),
       "Yes","No"
    )
  )
)</f>
        <v/>
      </c>
      <c r="F98" s="68" t="str">
        <f>IF(Fidelity!B98="","",IF(DATEDIF(Fidelity!B98,'County Names to hide'!$D$2,"m")&gt;=2,"Yes","No"))</f>
        <v/>
      </c>
    </row>
    <row r="99" spans="4:6" s="1" customFormat="1" ht="100" customHeight="1" x14ac:dyDescent="0.35">
      <c r="D99" s="63" t="str">
        <f>IF(AND(A99="", B99=""), "",
  IF(B99="","No",
    IF( AND(
         B99 &lt;= 'County Names to hide'!$D$2,
         OR(C99 = "", C99 &gt;= 'County Names to hide'!$C$2)
       ),
       "Yes","No"
    )
  )
)</f>
        <v/>
      </c>
      <c r="F99" s="68" t="str">
        <f>IF(Fidelity!B99="","",IF(DATEDIF(Fidelity!B99,'County Names to hide'!$D$2,"m")&gt;=2,"Yes","No"))</f>
        <v/>
      </c>
    </row>
    <row r="100" spans="4:6" s="1" customFormat="1" ht="100" customHeight="1" x14ac:dyDescent="0.35">
      <c r="D100" s="63" t="str">
        <f>IF(AND(A100="", B100=""), "",
  IF(B100="","No",
    IF( AND(
         B100 &lt;= 'County Names to hide'!$D$2,
         OR(C100 = "", C100 &gt;= 'County Names to hide'!$C$2)
       ),
       "Yes","No"
    )
  )
)</f>
        <v/>
      </c>
      <c r="F100" s="68" t="str">
        <f>IF(Fidelity!B100="","",IF(DATEDIF(Fidelity!B100,'County Names to hide'!$D$2,"m")&gt;=2,"Yes","No"))</f>
        <v/>
      </c>
    </row>
    <row r="101" spans="4:6" ht="100" hidden="1" customHeight="1" x14ac:dyDescent="0.35">
      <c r="D101" s="63" t="str">
        <f>IF(
  AND(ISBLANK(A102), ISBLANK(B102)), "",
  IF(
    AND(NOT(ISBLANK(A102)), NOT(ISBLANK(B102)), ISBLANK(C102)), "Yes",
    IF(
      B102 &gt; 'County Names to hide'!$D$2, "No",
      IF(C102 &lt; 'County Names to hide'!$C$2, "No", "Yes")
    )
  )
)</f>
        <v/>
      </c>
      <c r="F101" s="68" t="str">
        <f>IF(Fidelity!B101="","",IF(DATEDIF(Fidelity!B101,'County Names to hide'!$D$2,"m")&gt;=2,"Yes","No"))</f>
        <v/>
      </c>
    </row>
    <row r="102" spans="4:6" ht="100" hidden="1" customHeight="1" x14ac:dyDescent="0.35">
      <c r="D102" s="63" t="str">
        <f>IF(
  AND(ISBLANK(A103), ISBLANK(B103)), "",
  IF(
    AND(NOT(ISBLANK(A103)), NOT(ISBLANK(B103)), ISBLANK(C103)), "Yes",
    IF(
      B103 &gt; 'County Names to hide'!$D$2, "No",
      IF(C103 &lt; 'County Names to hide'!$C$2, "No", "Yes")
    )
  )
)</f>
        <v/>
      </c>
      <c r="F102" s="68" t="str">
        <f>IF(Fidelity!B102="","",IF(DATEDIF(Fidelity!B102,'County Names to hide'!$D$2,"m")&gt;=2,"Yes","No"))</f>
        <v/>
      </c>
    </row>
    <row r="103" spans="4:6" ht="100" hidden="1" customHeight="1" x14ac:dyDescent="0.35">
      <c r="D103" s="63" t="str">
        <f>IF(
  AND(ISBLANK(A104), ISBLANK(B104)), "",
  IF(
    AND(NOT(ISBLANK(A104)), NOT(ISBLANK(B104)), ISBLANK(C104)), "Yes",
    IF(
      B104 &gt; 'County Names to hide'!$D$2, "No",
      IF(C104 &lt; 'County Names to hide'!$C$2, "No", "Yes")
    )
  )
)</f>
        <v/>
      </c>
      <c r="F103" s="68" t="str">
        <f>IF(Fidelity!B103="","",IF(DATEDIF(Fidelity!B103,'County Names to hide'!$D$2,"m")&gt;=2,"Yes","No"))</f>
        <v/>
      </c>
    </row>
    <row r="104" spans="4:6" ht="100" hidden="1" customHeight="1" x14ac:dyDescent="0.35">
      <c r="D104" s="63" t="str">
        <f>IF(
  AND(ISBLANK(A105), ISBLANK(B105)), "",
  IF(
    AND(NOT(ISBLANK(A105)), NOT(ISBLANK(B105)), ISBLANK(C105)), "Yes",
    IF(
      B105 &gt; 'County Names to hide'!$D$2, "No",
      IF(C105 &lt; 'County Names to hide'!$C$2, "No", "Yes")
    )
  )
)</f>
        <v/>
      </c>
      <c r="F104" s="68" t="str">
        <f>IF(Fidelity!B104="","",IF(DATEDIF(Fidelity!B104,'County Names to hide'!$D$2,"m")&gt;=2,"Yes","No"))</f>
        <v/>
      </c>
    </row>
    <row r="105" spans="4:6" ht="100" hidden="1" customHeight="1" x14ac:dyDescent="0.35">
      <c r="D105" s="63" t="str">
        <f>IF(
  AND(ISBLANK(A106), ISBLANK(B106)), "",
  IF(
    AND(NOT(ISBLANK(A106)), NOT(ISBLANK(B106)), ISBLANK(C106)), "Yes",
    IF(
      B106 &gt; 'County Names to hide'!$D$2, "No",
      IF(C106 &lt; 'County Names to hide'!$C$2, "No", "Yes")
    )
  )
)</f>
        <v/>
      </c>
      <c r="F105" s="68" t="str">
        <f>IF(Fidelity!B105="","",IF(DATEDIF(Fidelity!B105,'County Names to hide'!$D$2,"m")&gt;=2,"Yes","No"))</f>
        <v/>
      </c>
    </row>
    <row r="106" spans="4:6" ht="100" hidden="1" customHeight="1" x14ac:dyDescent="0.35">
      <c r="D106" s="63" t="str">
        <f>IF(
  AND(ISBLANK(A107), ISBLANK(B107)), "",
  IF(
    AND(NOT(ISBLANK(A107)), NOT(ISBLANK(B107)), ISBLANK(C107)), "Yes",
    IF(
      B107 &gt; 'County Names to hide'!$D$2, "No",
      IF(C107 &lt; 'County Names to hide'!$C$2, "No", "Yes")
    )
  )
)</f>
        <v/>
      </c>
      <c r="F106" s="68" t="str">
        <f>IF(Fidelity!B106="","",IF(DATEDIF(Fidelity!B106,'County Names to hide'!$D$2,"m")&gt;=2,"Yes","No"))</f>
        <v/>
      </c>
    </row>
    <row r="107" spans="4:6" ht="100" hidden="1" customHeight="1" x14ac:dyDescent="0.35">
      <c r="D107" s="63" t="str">
        <f>IF(
  AND(ISBLANK(A108), ISBLANK(B108)), "",
  IF(
    AND(NOT(ISBLANK(A108)), NOT(ISBLANK(B108)), ISBLANK(C108)), "Yes",
    IF(
      B108 &gt; 'County Names to hide'!$D$2, "No",
      IF(C108 &lt; 'County Names to hide'!$C$2, "No", "Yes")
    )
  )
)</f>
        <v/>
      </c>
      <c r="F107" s="68" t="str">
        <f>IF(Fidelity!B107="","",IF(DATEDIF(Fidelity!B107,'County Names to hide'!$D$2,"m")&gt;=2,"Yes","No"))</f>
        <v/>
      </c>
    </row>
    <row r="108" spans="4:6" ht="100" hidden="1" customHeight="1" x14ac:dyDescent="0.35">
      <c r="D108" s="63" t="str">
        <f>IF(
  AND(ISBLANK(A109), ISBLANK(B109)), "",
  IF(
    AND(NOT(ISBLANK(A109)), NOT(ISBLANK(B109)), ISBLANK(C109)), "Yes",
    IF(
      B109 &gt; 'County Names to hide'!$D$2, "No",
      IF(C109 &lt; 'County Names to hide'!$C$2, "No", "Yes")
    )
  )
)</f>
        <v/>
      </c>
      <c r="F108" s="68" t="str">
        <f>IF(Fidelity!B108="","",IF(DATEDIF(Fidelity!B108,'County Names to hide'!$D$2,"m")&gt;=2,"Yes","No"))</f>
        <v/>
      </c>
    </row>
    <row r="109" spans="4:6" ht="100" hidden="1" customHeight="1" x14ac:dyDescent="0.35">
      <c r="D109" s="63" t="str">
        <f>IF(
  AND(ISBLANK(A110), ISBLANK(B110)), "",
  IF(
    AND(NOT(ISBLANK(A110)), NOT(ISBLANK(B110)), ISBLANK(C110)), "Yes",
    IF(
      B110 &gt; 'County Names to hide'!$D$2, "No",
      IF(C110 &lt; 'County Names to hide'!$C$2, "No", "Yes")
    )
  )
)</f>
        <v/>
      </c>
      <c r="F109" s="68" t="str">
        <f>IF(Fidelity!B109="","",IF(DATEDIF(Fidelity!B109,'County Names to hide'!$D$2,"m")&gt;=2,"Yes","No"))</f>
        <v/>
      </c>
    </row>
    <row r="110" spans="4:6" ht="100" hidden="1" customHeight="1" x14ac:dyDescent="0.35">
      <c r="D110" s="63" t="str">
        <f>IF(
  AND(ISBLANK(A111), ISBLANK(B111)), "",
  IF(
    AND(NOT(ISBLANK(A111)), NOT(ISBLANK(B111)), ISBLANK(C111)), "Yes",
    IF(
      B111 &gt; 'County Names to hide'!$D$2, "No",
      IF(C111 &lt; 'County Names to hide'!$C$2, "No", "Yes")
    )
  )
)</f>
        <v/>
      </c>
      <c r="F110" s="68" t="str">
        <f>IF(Fidelity!B110="","",IF(DATEDIF(Fidelity!B110,'County Names to hide'!$D$2,"m")&gt;=2,"Yes","No"))</f>
        <v/>
      </c>
    </row>
    <row r="111" spans="4:6" ht="100" hidden="1" customHeight="1" x14ac:dyDescent="0.35">
      <c r="D111" s="63" t="str">
        <f>IF(
  AND(ISBLANK(A112), ISBLANK(B112)), "",
  IF(
    AND(NOT(ISBLANK(A112)), NOT(ISBLANK(B112)), ISBLANK(C112)), "Yes",
    IF(
      B112 &gt; 'County Names to hide'!$D$2, "No",
      IF(C112 &lt; 'County Names to hide'!$C$2, "No", "Yes")
    )
  )
)</f>
        <v/>
      </c>
      <c r="F111" s="68" t="str">
        <f>IF(Fidelity!B111="","",IF(DATEDIF(Fidelity!B111,'County Names to hide'!$D$2,"m")&gt;=2,"Yes","No"))</f>
        <v/>
      </c>
    </row>
    <row r="112" spans="4:6" ht="100" hidden="1" customHeight="1" x14ac:dyDescent="0.35">
      <c r="D112" s="63" t="str">
        <f>IF(
  AND(ISBLANK(A113), ISBLANK(B113)), "",
  IF(
    AND(NOT(ISBLANK(A113)), NOT(ISBLANK(B113)), ISBLANK(C113)), "Yes",
    IF(
      B113 &gt; 'County Names to hide'!$D$2, "No",
      IF(C113 &lt; 'County Names to hide'!$C$2, "No", "Yes")
    )
  )
)</f>
        <v/>
      </c>
      <c r="F112" s="68" t="str">
        <f>IF(Fidelity!B112="","",IF(DATEDIF(Fidelity!B112,'County Names to hide'!$D$2,"m")&gt;=2,"Yes","No"))</f>
        <v/>
      </c>
    </row>
  </sheetData>
  <sheetProtection algorithmName="SHA-512" hashValue="04qCcgfrBd81wULivRocKQoWse+2dP6twrbzTOoHSp1RRbZmrZmCjgpHZNbgjLF5/uksj+TCsRlCEPi/byO0lA==" saltValue="vm3Yo1VQ1qqBKhZUS8UECw==" spinCount="100000" sheet="1" objects="1" scenarios="1" selectLockedCells="1" sort="0"/>
  <mergeCells count="1">
    <mergeCell ref="A1:E1"/>
  </mergeCells>
  <dataValidations count="4">
    <dataValidation type="list" allowBlank="1" showInputMessage="1" showErrorMessage="1" sqref="F113 E3:E112" xr:uid="{00000000-0002-0000-0000-000001000000}">
      <formula1>"Therapist,Supervisor,Program Manager"</formula1>
    </dataValidation>
    <dataValidation type="list" allowBlank="1" showInputMessage="1" showErrorMessage="1" sqref="L113 K3:K112" xr:uid="{00000000-0002-0000-0000-000000000000}">
      <formula1>"Yes,No"</formula1>
    </dataValidation>
    <dataValidation type="decimal" allowBlank="1" showInputMessage="1" showErrorMessage="1" sqref="O101:O1048576 N3:N112" xr:uid="{0227718F-F245-403D-BDB7-5068FDE23FA2}">
      <formula1>0</formula1>
      <formula2>1</formula2>
    </dataValidation>
    <dataValidation type="list" allowBlank="1" showInputMessage="1" showErrorMessage="1" sqref="H113:K1048576 G3:J112" xr:uid="{0E08BB33-FFD2-44AC-BD99-8D11BF3DD332}">
      <formula1>"Yes, No, NA"</formula1>
    </dataValidation>
  </dataValidations>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9360C-DEA8-42E4-B169-DC3EA6B9C04F}">
  <sheetPr codeName="Sheet3"/>
  <dimension ref="A1:AA500"/>
  <sheetViews>
    <sheetView zoomScaleNormal="100" workbookViewId="0">
      <pane xSplit="1" topLeftCell="H1" activePane="topRight" state="frozen"/>
      <selection pane="topRight" activeCell="K7" sqref="K7"/>
    </sheetView>
  </sheetViews>
  <sheetFormatPr defaultColWidth="0" defaultRowHeight="14.5" zeroHeight="1" x14ac:dyDescent="0.35"/>
  <cols>
    <col min="1" max="1" width="30.81640625" customWidth="1"/>
    <col min="2" max="2" width="14.8164062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style="7" customWidth="1"/>
    <col min="14" max="14" width="17.54296875" style="7" customWidth="1"/>
    <col min="15" max="15" width="46.7265625" customWidth="1"/>
    <col min="16" max="16" width="45.81640625" customWidth="1"/>
    <col min="17" max="17" width="46.7265625" customWidth="1"/>
    <col min="18" max="18" width="45.7265625" customWidth="1"/>
    <col min="19" max="20" width="46.7265625" customWidth="1"/>
    <col min="21" max="22" width="28" customWidth="1"/>
    <col min="23" max="23" width="35.81640625" customWidth="1"/>
    <col min="24" max="24" width="41.7265625" customWidth="1"/>
    <col min="25" max="25" width="46.7265625" customWidth="1"/>
    <col min="26" max="26" width="41.453125" customWidth="1"/>
    <col min="27" max="27" width="46.7265625" customWidth="1"/>
    <col min="28" max="16384" width="8.7265625" hidden="1"/>
  </cols>
  <sheetData>
    <row r="1" spans="1:27" ht="71.5" customHeight="1" x14ac:dyDescent="0.35">
      <c r="A1" s="77" t="s">
        <v>25</v>
      </c>
      <c r="B1" s="77"/>
      <c r="C1" s="77"/>
      <c r="D1" s="77"/>
      <c r="E1" s="77"/>
      <c r="F1" s="77"/>
      <c r="G1" s="55"/>
      <c r="H1" s="55"/>
      <c r="I1" s="55"/>
      <c r="J1" s="55"/>
      <c r="K1" s="55"/>
      <c r="L1" s="55"/>
      <c r="M1" s="55"/>
      <c r="N1" s="55"/>
      <c r="O1" s="55"/>
      <c r="P1" s="55"/>
      <c r="Q1" s="55"/>
      <c r="R1" s="55"/>
      <c r="S1" s="55"/>
      <c r="T1" s="55"/>
      <c r="U1" s="55"/>
      <c r="V1" s="55"/>
    </row>
    <row r="2" spans="1:27" ht="45" customHeight="1" x14ac:dyDescent="0.35">
      <c r="A2" s="77"/>
      <c r="B2" s="77"/>
      <c r="C2" s="77"/>
      <c r="D2" s="77"/>
      <c r="E2" s="77"/>
      <c r="F2" s="77"/>
      <c r="G2" s="55"/>
      <c r="H2" s="55"/>
      <c r="I2" s="55"/>
      <c r="J2" s="55"/>
      <c r="K2" s="55"/>
      <c r="L2" s="55"/>
      <c r="M2" s="55"/>
      <c r="N2" s="55"/>
      <c r="O2" s="55"/>
      <c r="P2" s="55"/>
      <c r="Q2" s="55"/>
      <c r="R2" s="55"/>
      <c r="S2" s="55"/>
      <c r="T2" s="55"/>
      <c r="U2" s="55"/>
      <c r="V2" s="55"/>
    </row>
    <row r="3" spans="1:27" ht="19" thickBot="1" x14ac:dyDescent="0.5">
      <c r="A3" s="74" t="s">
        <v>26</v>
      </c>
      <c r="B3" s="74"/>
      <c r="C3" s="49"/>
      <c r="D3" s="49"/>
      <c r="E3" s="69" t="s">
        <v>27</v>
      </c>
      <c r="F3" s="50"/>
      <c r="G3" s="1"/>
      <c r="H3" s="1"/>
      <c r="I3" s="1"/>
      <c r="J3" s="1"/>
      <c r="K3" s="1"/>
      <c r="L3" s="1"/>
      <c r="M3" s="6"/>
      <c r="N3" s="6"/>
      <c r="O3" s="1"/>
      <c r="P3" s="1"/>
      <c r="Q3" s="1"/>
      <c r="R3" s="1"/>
      <c r="S3" s="1"/>
      <c r="T3" s="1"/>
      <c r="U3" s="1"/>
      <c r="V3" s="1"/>
    </row>
    <row r="4" spans="1:27" x14ac:dyDescent="0.35">
      <c r="A4" s="75" t="s">
        <v>28</v>
      </c>
      <c r="B4" s="76"/>
      <c r="C4" s="76"/>
      <c r="D4" s="76"/>
      <c r="E4" s="76"/>
      <c r="F4" s="76"/>
      <c r="G4" s="76"/>
      <c r="H4" s="76"/>
      <c r="I4" s="76"/>
      <c r="J4" s="76"/>
      <c r="K4" s="76"/>
      <c r="L4" s="76"/>
      <c r="M4" s="53" t="s">
        <v>29</v>
      </c>
      <c r="N4" s="53"/>
      <c r="O4" s="51"/>
      <c r="P4" s="8"/>
      <c r="Q4" s="8"/>
      <c r="R4" s="8"/>
      <c r="S4" s="51"/>
      <c r="T4" s="52"/>
      <c r="U4" s="9"/>
      <c r="V4" s="52"/>
    </row>
    <row r="5" spans="1:27" ht="29" x14ac:dyDescent="0.35">
      <c r="A5" s="44" t="s">
        <v>30</v>
      </c>
      <c r="B5" s="45" t="s">
        <v>31</v>
      </c>
      <c r="C5" s="46" t="s">
        <v>32</v>
      </c>
      <c r="D5" s="44" t="s">
        <v>33</v>
      </c>
      <c r="E5" s="46" t="s">
        <v>34</v>
      </c>
      <c r="F5" s="46" t="s">
        <v>35</v>
      </c>
      <c r="G5" s="47" t="s">
        <v>36</v>
      </c>
      <c r="H5" s="47" t="s">
        <v>37</v>
      </c>
      <c r="I5" s="47" t="s">
        <v>38</v>
      </c>
      <c r="J5" s="47" t="s">
        <v>39</v>
      </c>
      <c r="K5" s="47" t="s">
        <v>40</v>
      </c>
      <c r="L5" s="47" t="s">
        <v>41</v>
      </c>
      <c r="M5" s="54" t="s">
        <v>42</v>
      </c>
      <c r="N5" s="54" t="s">
        <v>43</v>
      </c>
      <c r="O5" s="47" t="s">
        <v>44</v>
      </c>
      <c r="P5" s="47" t="s">
        <v>45</v>
      </c>
      <c r="Q5" s="47" t="s">
        <v>46</v>
      </c>
      <c r="R5" s="47" t="s">
        <v>47</v>
      </c>
      <c r="S5" s="47" t="s">
        <v>48</v>
      </c>
      <c r="T5" s="47" t="s">
        <v>49</v>
      </c>
      <c r="U5" s="47" t="s">
        <v>50</v>
      </c>
      <c r="V5" s="47" t="s">
        <v>51</v>
      </c>
      <c r="W5" s="48" t="s">
        <v>52</v>
      </c>
      <c r="X5" s="48" t="s">
        <v>53</v>
      </c>
      <c r="Y5" s="48" t="s">
        <v>54</v>
      </c>
      <c r="Z5" s="48" t="s">
        <v>55</v>
      </c>
      <c r="AA5" s="48" t="s">
        <v>56</v>
      </c>
    </row>
    <row r="6" spans="1:27" s="1" customFormat="1" x14ac:dyDescent="0.35">
      <c r="C6" s="6"/>
      <c r="L6" s="68" t="str">
        <f>IF(COUNTIF(F6:K6, "Yes")&gt;0, "No", "Yes")</f>
        <v>Yes</v>
      </c>
      <c r="M6" s="6"/>
      <c r="N6" s="6"/>
      <c r="O6" s="70" t="str">
        <f>IF(ISBLANK(M6), "", IF(ISBLANK(N6), "Yes", IF(N6 &lt; 'County Names to hide'!$C$2, "No", "Yes")))</f>
        <v/>
      </c>
      <c r="U6" s="68" t="str">
        <f>IF(Outcomes!M6="", "", DATEDIF(Outcomes!M6, 'County Names to hide'!$D$2, "m"))</f>
        <v/>
      </c>
      <c r="V6" s="68" t="str">
        <f>IF(OR(Outcomes!M6="",Outcomes!M6&gt;'County Names to hide'!$D$2),"",
   IF(Outcomes!N6="","No",
      IF(AND(Outcomes!N6&gt;'County Names to hide'!$C$2,
             Outcomes!N6&lt;'County Names to hide'!$D$2),
         "Yes","No")))</f>
        <v/>
      </c>
    </row>
    <row r="7" spans="1:27" s="1" customFormat="1" x14ac:dyDescent="0.35">
      <c r="C7" s="6"/>
      <c r="L7" s="68" t="str">
        <f t="shared" ref="L7:L69" si="0">IF(COUNTIF(F7:K7, "Yes")&gt;0, "No", "Yes")</f>
        <v>Yes</v>
      </c>
      <c r="M7" s="6"/>
      <c r="N7" s="6"/>
      <c r="O7" s="70" t="str">
        <f>IF(ISBLANK(M7), "", IF(ISBLANK(N7), "Yes", IF(N7 &lt; 'County Names to hide'!$C$2, "No", "Yes")))</f>
        <v/>
      </c>
      <c r="U7" s="68" t="str">
        <f>IF(Outcomes!M7="", "", DATEDIF(Outcomes!M7, 'County Names to hide'!$D$2, "m"))</f>
        <v/>
      </c>
      <c r="V7" s="68" t="str">
        <f>IF(OR(Outcomes!M7="",Outcomes!M7&gt;'County Names to hide'!$D$2),"",
   IF(Outcomes!N7="","No",
      IF(AND(Outcomes!N7&gt;'County Names to hide'!$C$2,
             Outcomes!N7&lt;'County Names to hide'!$D$2),
         "Yes","No")))</f>
        <v/>
      </c>
    </row>
    <row r="8" spans="1:27" s="1" customFormat="1" x14ac:dyDescent="0.35">
      <c r="C8" s="6"/>
      <c r="L8" s="68" t="str">
        <f t="shared" si="0"/>
        <v>Yes</v>
      </c>
      <c r="M8" s="6"/>
      <c r="N8" s="6"/>
      <c r="O8" s="70" t="str">
        <f>IF(ISBLANK(M8), "", IF(ISBLANK(N8), "Yes", IF(N8 &lt; 'County Names to hide'!$C$2, "No", "Yes")))</f>
        <v/>
      </c>
      <c r="U8" s="68" t="str">
        <f>IF(Outcomes!M8="", "", DATEDIF(Outcomes!M8, 'County Names to hide'!$D$2, "m"))</f>
        <v/>
      </c>
      <c r="V8" s="68" t="str">
        <f>IF(OR(Outcomes!M8="",Outcomes!M8&gt;'County Names to hide'!$D$2),"",
   IF(Outcomes!N8="","No",
      IF(AND(Outcomes!N8&gt;'County Names to hide'!$C$2,
             Outcomes!N8&lt;'County Names to hide'!$D$2),
         "Yes","No")))</f>
        <v/>
      </c>
    </row>
    <row r="9" spans="1:27" s="1" customFormat="1" x14ac:dyDescent="0.35">
      <c r="C9" s="6"/>
      <c r="L9" s="68" t="str">
        <f t="shared" si="0"/>
        <v>Yes</v>
      </c>
      <c r="M9" s="6"/>
      <c r="N9" s="6"/>
      <c r="O9" s="70" t="str">
        <f>IF(ISBLANK(M9), "", IF(ISBLANK(N9), "Yes", IF(N9 &lt; 'County Names to hide'!$C$2, "No", "Yes")))</f>
        <v/>
      </c>
      <c r="U9" s="68" t="str">
        <f>IF(Outcomes!M9="", "", DATEDIF(Outcomes!M9, 'County Names to hide'!$D$2, "m"))</f>
        <v/>
      </c>
      <c r="V9" s="68" t="str">
        <f>IF(OR(Outcomes!M9="",Outcomes!M9&gt;'County Names to hide'!$D$2),"",
   IF(Outcomes!N9="","No",
      IF(AND(Outcomes!N9&gt;'County Names to hide'!$C$2,
             Outcomes!N9&lt;'County Names to hide'!$D$2),
         "Yes","No")))</f>
        <v/>
      </c>
    </row>
    <row r="10" spans="1:27" s="1" customFormat="1" x14ac:dyDescent="0.35">
      <c r="C10" s="6"/>
      <c r="L10" s="68" t="str">
        <f t="shared" si="0"/>
        <v>Yes</v>
      </c>
      <c r="M10" s="6"/>
      <c r="N10" s="6"/>
      <c r="O10" s="70" t="str">
        <f>IF(ISBLANK(M10), "", IF(ISBLANK(N10), "Yes", IF(N10 &lt; 'County Names to hide'!$C$2, "No", "Yes")))</f>
        <v/>
      </c>
      <c r="U10" s="68" t="str">
        <f>IF(Outcomes!M10="", "", DATEDIF(Outcomes!M10, 'County Names to hide'!$D$2, "m"))</f>
        <v/>
      </c>
      <c r="V10" s="68" t="str">
        <f>IF(OR(Outcomes!M10="",Outcomes!M10&gt;'County Names to hide'!$D$2),"",
   IF(Outcomes!N10="","No",
      IF(AND(Outcomes!N10&gt;'County Names to hide'!$C$2,
             Outcomes!N10&lt;'County Names to hide'!$D$2),
         "Yes","No")))</f>
        <v/>
      </c>
    </row>
    <row r="11" spans="1:27" s="1" customFormat="1" x14ac:dyDescent="0.35">
      <c r="C11" s="6"/>
      <c r="L11" s="68" t="str">
        <f t="shared" si="0"/>
        <v>Yes</v>
      </c>
      <c r="M11" s="6"/>
      <c r="N11" s="6"/>
      <c r="O11" s="70" t="str">
        <f>IF(ISBLANK(M11), "", IF(ISBLANK(N11), "Yes", IF(N11 &lt; 'County Names to hide'!$C$2, "No", "Yes")))</f>
        <v/>
      </c>
      <c r="U11" s="68" t="str">
        <f>IF(Outcomes!M11="", "", DATEDIF(Outcomes!M11, 'County Names to hide'!$D$2, "m"))</f>
        <v/>
      </c>
      <c r="V11" s="68" t="str">
        <f>IF(OR(Outcomes!M11="",Outcomes!M11&gt;'County Names to hide'!$D$2),"",
   IF(Outcomes!N11="","No",
      IF(AND(Outcomes!N11&gt;'County Names to hide'!$C$2,
             Outcomes!N11&lt;'County Names to hide'!$D$2),
         "Yes","No")))</f>
        <v/>
      </c>
    </row>
    <row r="12" spans="1:27" s="1" customFormat="1" x14ac:dyDescent="0.35">
      <c r="C12" s="6"/>
      <c r="L12" s="68" t="str">
        <f t="shared" si="0"/>
        <v>Yes</v>
      </c>
      <c r="M12" s="6"/>
      <c r="N12" s="6"/>
      <c r="O12" s="70" t="str">
        <f>IF(ISBLANK(M12), "", IF(ISBLANK(N12), "Yes", IF(N12 &lt; 'County Names to hide'!$C$2, "No", "Yes")))</f>
        <v/>
      </c>
      <c r="U12" s="68" t="str">
        <f>IF(Outcomes!M12="", "", DATEDIF(Outcomes!M12, 'County Names to hide'!$D$2, "m"))</f>
        <v/>
      </c>
      <c r="V12" s="68" t="str">
        <f>IF(OR(Outcomes!M12="",Outcomes!M12&gt;'County Names to hide'!$D$2),"",
   IF(Outcomes!N12="","No",
      IF(AND(Outcomes!N12&gt;'County Names to hide'!$C$2,
             Outcomes!N12&lt;'County Names to hide'!$D$2),
         "Yes","No")))</f>
        <v/>
      </c>
    </row>
    <row r="13" spans="1:27" s="1" customFormat="1" x14ac:dyDescent="0.35">
      <c r="C13" s="6"/>
      <c r="L13" s="68" t="str">
        <f t="shared" si="0"/>
        <v>Yes</v>
      </c>
      <c r="M13" s="6"/>
      <c r="N13" s="6"/>
      <c r="O13" s="70" t="str">
        <f>IF(ISBLANK(M13), "", IF(ISBLANK(N13), "Yes", IF(N13 &lt; 'County Names to hide'!$C$2, "No", "Yes")))</f>
        <v/>
      </c>
      <c r="U13" s="68" t="str">
        <f>IF(Outcomes!M13="", "", DATEDIF(Outcomes!M13, 'County Names to hide'!$D$2, "m"))</f>
        <v/>
      </c>
      <c r="V13" s="68" t="str">
        <f>IF(OR(Outcomes!M13="",Outcomes!M13&gt;'County Names to hide'!$D$2),"",
   IF(Outcomes!N13="","No",
      IF(AND(Outcomes!N13&gt;'County Names to hide'!$C$2,
             Outcomes!N13&lt;'County Names to hide'!$D$2),
         "Yes","No")))</f>
        <v/>
      </c>
    </row>
    <row r="14" spans="1:27" s="1" customFormat="1" x14ac:dyDescent="0.35">
      <c r="C14" s="6"/>
      <c r="L14" s="68" t="str">
        <f t="shared" si="0"/>
        <v>Yes</v>
      </c>
      <c r="M14" s="6"/>
      <c r="N14" s="6"/>
      <c r="O14" s="70" t="str">
        <f>IF(ISBLANK(M14), "", IF(ISBLANK(N14), "Yes", IF(N14 &lt; 'County Names to hide'!$C$2, "No", "Yes")))</f>
        <v/>
      </c>
      <c r="U14" s="68" t="str">
        <f>IF(Outcomes!M14="", "", DATEDIF(Outcomes!M14, 'County Names to hide'!$D$2, "m"))</f>
        <v/>
      </c>
      <c r="V14" s="68" t="str">
        <f>IF(OR(Outcomes!M14="",Outcomes!M14&gt;'County Names to hide'!$D$2),"",
   IF(Outcomes!N14="","No",
      IF(AND(Outcomes!N14&gt;'County Names to hide'!$C$2,
             Outcomes!N14&lt;'County Names to hide'!$D$2),
         "Yes","No")))</f>
        <v/>
      </c>
    </row>
    <row r="15" spans="1:27" s="1" customFormat="1" x14ac:dyDescent="0.35">
      <c r="C15" s="6"/>
      <c r="L15" s="68" t="str">
        <f t="shared" si="0"/>
        <v>Yes</v>
      </c>
      <c r="M15" s="6"/>
      <c r="N15" s="6"/>
      <c r="O15" s="70" t="str">
        <f>IF(ISBLANK(M15), "", IF(ISBLANK(N15), "Yes", IF(N15 &lt; 'County Names to hide'!$C$2, "No", "Yes")))</f>
        <v/>
      </c>
      <c r="U15" s="68" t="str">
        <f>IF(Outcomes!M15="", "", DATEDIF(Outcomes!M15, 'County Names to hide'!$D$2, "m"))</f>
        <v/>
      </c>
      <c r="V15" s="68" t="str">
        <f>IF(OR(Outcomes!M15="",Outcomes!M15&gt;'County Names to hide'!$D$2),"",
   IF(Outcomes!N15="","No",
      IF(AND(Outcomes!N15&gt;'County Names to hide'!$C$2,
             Outcomes!N15&lt;'County Names to hide'!$D$2),
         "Yes","No")))</f>
        <v/>
      </c>
    </row>
    <row r="16" spans="1:27" s="1" customFormat="1" x14ac:dyDescent="0.35">
      <c r="C16" s="6"/>
      <c r="L16" s="68" t="str">
        <f t="shared" si="0"/>
        <v>Yes</v>
      </c>
      <c r="M16" s="6"/>
      <c r="N16" s="6"/>
      <c r="O16" s="70" t="str">
        <f>IF(ISBLANK(M16), "", IF(ISBLANK(N16), "Yes", IF(N16 &lt; 'County Names to hide'!$C$2, "No", "Yes")))</f>
        <v/>
      </c>
      <c r="U16" s="68" t="str">
        <f>IF(Outcomes!M16="", "", DATEDIF(Outcomes!M16, 'County Names to hide'!$D$2, "m"))</f>
        <v/>
      </c>
      <c r="V16" s="68" t="str">
        <f>IF(OR(Outcomes!M16="",Outcomes!M16&gt;'County Names to hide'!$D$2),"",
   IF(Outcomes!N16="","No",
      IF(AND(Outcomes!N16&gt;'County Names to hide'!$C$2,
             Outcomes!N16&lt;'County Names to hide'!$D$2),
         "Yes","No")))</f>
        <v/>
      </c>
    </row>
    <row r="17" spans="3:22" s="1" customFormat="1" x14ac:dyDescent="0.35">
      <c r="C17" s="6"/>
      <c r="L17" s="68" t="str">
        <f t="shared" si="0"/>
        <v>Yes</v>
      </c>
      <c r="M17" s="6"/>
      <c r="N17" s="6"/>
      <c r="O17" s="70" t="str">
        <f>IF(ISBLANK(M17), "", IF(ISBLANK(N17), "Yes", IF(N17 &lt; 'County Names to hide'!$C$2, "No", "Yes")))</f>
        <v/>
      </c>
      <c r="U17" s="68" t="str">
        <f>IF(Outcomes!M17="", "", DATEDIF(Outcomes!M17, 'County Names to hide'!$D$2, "m"))</f>
        <v/>
      </c>
      <c r="V17" s="68" t="str">
        <f>IF(OR(Outcomes!M17="",Outcomes!M17&gt;'County Names to hide'!$D$2),"",
   IF(Outcomes!N17="","No",
      IF(AND(Outcomes!N17&gt;'County Names to hide'!$C$2,
             Outcomes!N17&lt;'County Names to hide'!$D$2),
         "Yes","No")))</f>
        <v/>
      </c>
    </row>
    <row r="18" spans="3:22" s="1" customFormat="1" x14ac:dyDescent="0.35">
      <c r="C18" s="6"/>
      <c r="L18" s="68" t="str">
        <f t="shared" si="0"/>
        <v>Yes</v>
      </c>
      <c r="M18" s="6"/>
      <c r="N18" s="6"/>
      <c r="O18" s="70" t="str">
        <f>IF(ISBLANK(M18), "", IF(ISBLANK(N18), "Yes", IF(N18 &lt; 'County Names to hide'!$C$2, "No", "Yes")))</f>
        <v/>
      </c>
      <c r="U18" s="68" t="str">
        <f>IF(Outcomes!M18="", "", DATEDIF(Outcomes!M18, 'County Names to hide'!$D$2, "m"))</f>
        <v/>
      </c>
      <c r="V18" s="68" t="str">
        <f>IF(OR(Outcomes!M18="",Outcomes!M18&gt;'County Names to hide'!$D$2),"",
   IF(Outcomes!N18="","No",
      IF(AND(Outcomes!N18&gt;'County Names to hide'!$C$2,
             Outcomes!N18&lt;'County Names to hide'!$D$2),
         "Yes","No")))</f>
        <v/>
      </c>
    </row>
    <row r="19" spans="3:22" s="1" customFormat="1" x14ac:dyDescent="0.35">
      <c r="C19" s="6"/>
      <c r="L19" s="68" t="str">
        <f t="shared" si="0"/>
        <v>Yes</v>
      </c>
      <c r="M19" s="6"/>
      <c r="N19" s="6"/>
      <c r="O19" s="70" t="str">
        <f>IF(ISBLANK(M19), "", IF(ISBLANK(N19), "Yes", IF(N19 &lt; 'County Names to hide'!$C$2, "No", "Yes")))</f>
        <v/>
      </c>
      <c r="U19" s="68" t="str">
        <f>IF(Outcomes!M19="", "", DATEDIF(Outcomes!M19, 'County Names to hide'!$D$2, "m"))</f>
        <v/>
      </c>
      <c r="V19" s="68" t="str">
        <f>IF(OR(Outcomes!M19="",Outcomes!M19&gt;'County Names to hide'!$D$2),"",
   IF(Outcomes!N19="","No",
      IF(AND(Outcomes!N19&gt;'County Names to hide'!$C$2,
             Outcomes!N19&lt;'County Names to hide'!$D$2),
         "Yes","No")))</f>
        <v/>
      </c>
    </row>
    <row r="20" spans="3:22" s="1" customFormat="1" x14ac:dyDescent="0.35">
      <c r="C20" s="6"/>
      <c r="L20" s="68" t="str">
        <f t="shared" si="0"/>
        <v>Yes</v>
      </c>
      <c r="M20" s="6"/>
      <c r="N20" s="6"/>
      <c r="O20" s="70" t="str">
        <f>IF(ISBLANK(M20), "", IF(ISBLANK(N20), "Yes", IF(N20 &lt; 'County Names to hide'!$C$2, "No", "Yes")))</f>
        <v/>
      </c>
      <c r="U20" s="68" t="str">
        <f>IF(Outcomes!M20="", "", DATEDIF(Outcomes!M20, 'County Names to hide'!$D$2, "m"))</f>
        <v/>
      </c>
      <c r="V20" s="68" t="str">
        <f>IF(OR(Outcomes!M20="",Outcomes!M20&gt;'County Names to hide'!$D$2),"",
   IF(Outcomes!N20="","No",
      IF(AND(Outcomes!N20&gt;'County Names to hide'!$C$2,
             Outcomes!N20&lt;'County Names to hide'!$D$2),
         "Yes","No")))</f>
        <v/>
      </c>
    </row>
    <row r="21" spans="3:22" s="1" customFormat="1" x14ac:dyDescent="0.35">
      <c r="C21" s="6"/>
      <c r="L21" s="68" t="str">
        <f t="shared" si="0"/>
        <v>Yes</v>
      </c>
      <c r="M21" s="6"/>
      <c r="N21" s="6"/>
      <c r="O21" s="70" t="str">
        <f>IF(ISBLANK(M21), "", IF(ISBLANK(N21), "Yes", IF(N21 &lt; 'County Names to hide'!$C$2, "No", "Yes")))</f>
        <v/>
      </c>
      <c r="U21" s="68" t="str">
        <f>IF(Outcomes!M21="", "", DATEDIF(Outcomes!M21, 'County Names to hide'!$D$2, "m"))</f>
        <v/>
      </c>
      <c r="V21" s="68" t="str">
        <f>IF(OR(Outcomes!M21="",Outcomes!M21&gt;'County Names to hide'!$D$2),"",
   IF(Outcomes!N21="","No",
      IF(AND(Outcomes!N21&gt;'County Names to hide'!$C$2,
             Outcomes!N21&lt;'County Names to hide'!$D$2),
         "Yes","No")))</f>
        <v/>
      </c>
    </row>
    <row r="22" spans="3:22" s="1" customFormat="1" x14ac:dyDescent="0.35">
      <c r="C22" s="6"/>
      <c r="L22" s="68" t="str">
        <f t="shared" si="0"/>
        <v>Yes</v>
      </c>
      <c r="M22" s="6"/>
      <c r="N22" s="6"/>
      <c r="O22" s="70" t="str">
        <f>IF(ISBLANK(M22), "", IF(ISBLANK(N22), "Yes", IF(N22 &lt; 'County Names to hide'!$C$2, "No", "Yes")))</f>
        <v/>
      </c>
      <c r="U22" s="68" t="str">
        <f>IF(Outcomes!M22="", "", DATEDIF(Outcomes!M22, 'County Names to hide'!$D$2, "m"))</f>
        <v/>
      </c>
      <c r="V22" s="68" t="str">
        <f>IF(OR(Outcomes!M22="",Outcomes!M22&gt;'County Names to hide'!$D$2),"",
   IF(Outcomes!N22="","No",
      IF(AND(Outcomes!N22&gt;'County Names to hide'!$C$2,
             Outcomes!N22&lt;'County Names to hide'!$D$2),
         "Yes","No")))</f>
        <v/>
      </c>
    </row>
    <row r="23" spans="3:22" s="1" customFormat="1" x14ac:dyDescent="0.35">
      <c r="C23" s="6"/>
      <c r="L23" s="68" t="str">
        <f t="shared" si="0"/>
        <v>Yes</v>
      </c>
      <c r="M23" s="6"/>
      <c r="N23" s="6"/>
      <c r="O23" s="70" t="str">
        <f>IF(ISBLANK(M23), "", IF(ISBLANK(N23), "Yes", IF(N23 &lt; 'County Names to hide'!$C$2, "No", "Yes")))</f>
        <v/>
      </c>
      <c r="U23" s="68" t="str">
        <f>IF(Outcomes!M23="", "", DATEDIF(Outcomes!M23, 'County Names to hide'!$D$2, "m"))</f>
        <v/>
      </c>
      <c r="V23" s="68" t="str">
        <f>IF(OR(Outcomes!M23="",Outcomes!M23&gt;'County Names to hide'!$D$2),"",
   IF(Outcomes!N23="","No",
      IF(AND(Outcomes!N23&gt;'County Names to hide'!$C$2,
             Outcomes!N23&lt;'County Names to hide'!$D$2),
         "Yes","No")))</f>
        <v/>
      </c>
    </row>
    <row r="24" spans="3:22" s="1" customFormat="1" x14ac:dyDescent="0.35">
      <c r="C24" s="6"/>
      <c r="L24" s="68" t="str">
        <f t="shared" si="0"/>
        <v>Yes</v>
      </c>
      <c r="M24" s="6"/>
      <c r="N24" s="6"/>
      <c r="O24" s="70" t="str">
        <f>IF(ISBLANK(M24), "", IF(ISBLANK(N24), "Yes", IF(N24 &lt; 'County Names to hide'!$C$2, "No", "Yes")))</f>
        <v/>
      </c>
      <c r="U24" s="68" t="str">
        <f>IF(Outcomes!M24="", "", DATEDIF(Outcomes!M24, 'County Names to hide'!$D$2, "m"))</f>
        <v/>
      </c>
      <c r="V24" s="68" t="str">
        <f>IF(OR(Outcomes!M24="",Outcomes!M24&gt;'County Names to hide'!$D$2),"",
   IF(Outcomes!N24="","No",
      IF(AND(Outcomes!N24&gt;'County Names to hide'!$C$2,
             Outcomes!N24&lt;'County Names to hide'!$D$2),
         "Yes","No")))</f>
        <v/>
      </c>
    </row>
    <row r="25" spans="3:22" s="1" customFormat="1" x14ac:dyDescent="0.35">
      <c r="C25" s="6"/>
      <c r="L25" s="68" t="str">
        <f t="shared" si="0"/>
        <v>Yes</v>
      </c>
      <c r="M25" s="6"/>
      <c r="N25" s="6"/>
      <c r="O25" s="70" t="str">
        <f>IF(ISBLANK(M25), "", IF(ISBLANK(N25), "Yes", IF(N25 &lt; 'County Names to hide'!$C$2, "No", "Yes")))</f>
        <v/>
      </c>
      <c r="U25" s="68" t="str">
        <f>IF(Outcomes!M25="", "", DATEDIF(Outcomes!M25, 'County Names to hide'!$D$2, "m"))</f>
        <v/>
      </c>
      <c r="V25" s="68" t="str">
        <f>IF(OR(Outcomes!M25="",Outcomes!M25&gt;'County Names to hide'!$D$2),"",
   IF(Outcomes!N25="","No",
      IF(AND(Outcomes!N25&gt;'County Names to hide'!$C$2,
             Outcomes!N25&lt;'County Names to hide'!$D$2),
         "Yes","No")))</f>
        <v/>
      </c>
    </row>
    <row r="26" spans="3:22" s="1" customFormat="1" x14ac:dyDescent="0.35">
      <c r="C26" s="6"/>
      <c r="L26" s="68" t="str">
        <f t="shared" si="0"/>
        <v>Yes</v>
      </c>
      <c r="M26" s="6"/>
      <c r="N26" s="6"/>
      <c r="O26" s="70" t="str">
        <f>IF(ISBLANK(M26), "", IF(ISBLANK(N26), "Yes", IF(N26 &lt; 'County Names to hide'!$C$2, "No", "Yes")))</f>
        <v/>
      </c>
      <c r="U26" s="68" t="str">
        <f>IF(Outcomes!M26="", "", DATEDIF(Outcomes!M26, 'County Names to hide'!$D$2, "m"))</f>
        <v/>
      </c>
      <c r="V26" s="68" t="str">
        <f>IF(OR(Outcomes!M26="",Outcomes!M26&gt;'County Names to hide'!$D$2),"",
   IF(Outcomes!N26="","No",
      IF(AND(Outcomes!N26&gt;'County Names to hide'!$C$2,
             Outcomes!N26&lt;'County Names to hide'!$D$2),
         "Yes","No")))</f>
        <v/>
      </c>
    </row>
    <row r="27" spans="3:22" s="1" customFormat="1" x14ac:dyDescent="0.35">
      <c r="C27" s="6"/>
      <c r="L27" s="68" t="str">
        <f t="shared" si="0"/>
        <v>Yes</v>
      </c>
      <c r="M27" s="6"/>
      <c r="N27" s="6"/>
      <c r="O27" s="70" t="str">
        <f>IF(ISBLANK(M27), "", IF(ISBLANK(N27), "Yes", IF(N27 &lt; 'County Names to hide'!$C$2, "No", "Yes")))</f>
        <v/>
      </c>
      <c r="U27" s="68" t="str">
        <f>IF(Outcomes!M27="", "", DATEDIF(Outcomes!M27, 'County Names to hide'!$D$2, "m"))</f>
        <v/>
      </c>
      <c r="V27" s="68" t="str">
        <f>IF(OR(Outcomes!M27="",Outcomes!M27&gt;'County Names to hide'!$D$2),"",
   IF(Outcomes!N27="","No",
      IF(AND(Outcomes!N27&gt;'County Names to hide'!$C$2,
             Outcomes!N27&lt;'County Names to hide'!$D$2),
         "Yes","No")))</f>
        <v/>
      </c>
    </row>
    <row r="28" spans="3:22" s="1" customFormat="1" x14ac:dyDescent="0.35">
      <c r="C28" s="6"/>
      <c r="L28" s="68" t="str">
        <f t="shared" si="0"/>
        <v>Yes</v>
      </c>
      <c r="M28" s="6"/>
      <c r="N28" s="6"/>
      <c r="O28" s="70" t="str">
        <f>IF(ISBLANK(M28), "", IF(ISBLANK(N28), "Yes", IF(N28 &lt; 'County Names to hide'!$C$2, "No", "Yes")))</f>
        <v/>
      </c>
      <c r="U28" s="68" t="str">
        <f>IF(Outcomes!M28="", "", DATEDIF(Outcomes!M28, 'County Names to hide'!$D$2, "m"))</f>
        <v/>
      </c>
      <c r="V28" s="68" t="str">
        <f>IF(OR(Outcomes!M28="",Outcomes!M28&gt;'County Names to hide'!$D$2),"",
   IF(Outcomes!N28="","No",
      IF(AND(Outcomes!N28&gt;'County Names to hide'!$C$2,
             Outcomes!N28&lt;'County Names to hide'!$D$2),
         "Yes","No")))</f>
        <v/>
      </c>
    </row>
    <row r="29" spans="3:22" s="1" customFormat="1" x14ac:dyDescent="0.35">
      <c r="C29" s="6"/>
      <c r="L29" s="68" t="str">
        <f t="shared" si="0"/>
        <v>Yes</v>
      </c>
      <c r="M29" s="6"/>
      <c r="N29" s="6"/>
      <c r="O29" s="70" t="str">
        <f>IF(ISBLANK(M29), "", IF(ISBLANK(N29), "Yes", IF(N29 &lt; 'County Names to hide'!$C$2, "No", "Yes")))</f>
        <v/>
      </c>
      <c r="U29" s="68" t="str">
        <f>IF(Outcomes!M29="", "", DATEDIF(Outcomes!M29, 'County Names to hide'!$D$2, "m"))</f>
        <v/>
      </c>
      <c r="V29" s="68" t="str">
        <f>IF(OR(Outcomes!M29="",Outcomes!M29&gt;'County Names to hide'!$D$2),"",
   IF(Outcomes!N29="","No",
      IF(AND(Outcomes!N29&gt;'County Names to hide'!$C$2,
             Outcomes!N29&lt;'County Names to hide'!$D$2),
         "Yes","No")))</f>
        <v/>
      </c>
    </row>
    <row r="30" spans="3:22" s="1" customFormat="1" x14ac:dyDescent="0.35">
      <c r="C30" s="6"/>
      <c r="L30" s="68" t="str">
        <f t="shared" si="0"/>
        <v>Yes</v>
      </c>
      <c r="M30" s="6"/>
      <c r="N30" s="6"/>
      <c r="O30" s="70" t="str">
        <f>IF(ISBLANK(M30), "", IF(ISBLANK(N30), "Yes", IF(N30 &lt; 'County Names to hide'!$C$2, "No", "Yes")))</f>
        <v/>
      </c>
      <c r="U30" s="68" t="str">
        <f>IF(Outcomes!M30="", "", DATEDIF(Outcomes!M30, 'County Names to hide'!$D$2, "m"))</f>
        <v/>
      </c>
      <c r="V30" s="68" t="str">
        <f>IF(OR(Outcomes!M30="",Outcomes!M30&gt;'County Names to hide'!$D$2),"",
   IF(Outcomes!N30="","No",
      IF(AND(Outcomes!N30&gt;'County Names to hide'!$C$2,
             Outcomes!N30&lt;'County Names to hide'!$D$2),
         "Yes","No")))</f>
        <v/>
      </c>
    </row>
    <row r="31" spans="3:22" s="1" customFormat="1" x14ac:dyDescent="0.35">
      <c r="C31" s="6"/>
      <c r="L31" s="68" t="str">
        <f t="shared" si="0"/>
        <v>Yes</v>
      </c>
      <c r="M31" s="6"/>
      <c r="N31" s="6"/>
      <c r="O31" s="70" t="str">
        <f>IF(ISBLANK(M31), "", IF(ISBLANK(N31), "Yes", IF(N31 &lt; 'County Names to hide'!$C$2, "No", "Yes")))</f>
        <v/>
      </c>
      <c r="U31" s="68" t="str">
        <f>IF(Outcomes!M31="", "", DATEDIF(Outcomes!M31, 'County Names to hide'!$D$2, "m"))</f>
        <v/>
      </c>
      <c r="V31" s="68" t="str">
        <f>IF(OR(Outcomes!M31="",Outcomes!M31&gt;'County Names to hide'!$D$2),"",
   IF(Outcomes!N31="","No",
      IF(AND(Outcomes!N31&gt;'County Names to hide'!$C$2,
             Outcomes!N31&lt;'County Names to hide'!$D$2),
         "Yes","No")))</f>
        <v/>
      </c>
    </row>
    <row r="32" spans="3:22" s="1" customFormat="1" x14ac:dyDescent="0.35">
      <c r="C32" s="6"/>
      <c r="L32" s="68" t="str">
        <f t="shared" si="0"/>
        <v>Yes</v>
      </c>
      <c r="M32" s="6"/>
      <c r="N32" s="6"/>
      <c r="O32" s="70" t="str">
        <f>IF(ISBLANK(M32), "", IF(ISBLANK(N32), "Yes", IF(N32 &lt; 'County Names to hide'!$C$2, "No", "Yes")))</f>
        <v/>
      </c>
      <c r="U32" s="68" t="str">
        <f>IF(Outcomes!M32="", "", DATEDIF(Outcomes!M32, 'County Names to hide'!$D$2, "m"))</f>
        <v/>
      </c>
      <c r="V32" s="68" t="str">
        <f>IF(OR(Outcomes!M32="",Outcomes!M32&gt;'County Names to hide'!$D$2),"",
   IF(Outcomes!N32="","No",
      IF(AND(Outcomes!N32&gt;'County Names to hide'!$C$2,
             Outcomes!N32&lt;'County Names to hide'!$D$2),
         "Yes","No")))</f>
        <v/>
      </c>
    </row>
    <row r="33" spans="3:22" s="1" customFormat="1" x14ac:dyDescent="0.35">
      <c r="C33" s="6"/>
      <c r="L33" s="68" t="str">
        <f t="shared" si="0"/>
        <v>Yes</v>
      </c>
      <c r="M33" s="6"/>
      <c r="N33" s="6"/>
      <c r="O33" s="70" t="str">
        <f>IF(ISBLANK(M33), "", IF(ISBLANK(N33), "Yes", IF(N33 &lt; 'County Names to hide'!$C$2, "No", "Yes")))</f>
        <v/>
      </c>
      <c r="U33" s="68" t="str">
        <f>IF(Outcomes!M33="", "", DATEDIF(Outcomes!M33, 'County Names to hide'!$D$2, "m"))</f>
        <v/>
      </c>
      <c r="V33" s="68" t="str">
        <f>IF(OR(Outcomes!M33="",Outcomes!M33&gt;'County Names to hide'!$D$2),"",
   IF(Outcomes!N33="","No",
      IF(AND(Outcomes!N33&gt;'County Names to hide'!$C$2,
             Outcomes!N33&lt;'County Names to hide'!$D$2),
         "Yes","No")))</f>
        <v/>
      </c>
    </row>
    <row r="34" spans="3:22" s="1" customFormat="1" x14ac:dyDescent="0.35">
      <c r="C34" s="6"/>
      <c r="L34" s="68" t="str">
        <f t="shared" si="0"/>
        <v>Yes</v>
      </c>
      <c r="M34" s="6"/>
      <c r="N34" s="6"/>
      <c r="O34" s="70" t="str">
        <f>IF(ISBLANK(M34), "", IF(ISBLANK(N34), "Yes", IF(N34 &lt; 'County Names to hide'!$C$2, "No", "Yes")))</f>
        <v/>
      </c>
      <c r="U34" s="68" t="str">
        <f>IF(Outcomes!M34="", "", DATEDIF(Outcomes!M34, 'County Names to hide'!$D$2, "m"))</f>
        <v/>
      </c>
      <c r="V34" s="68" t="str">
        <f>IF(OR(Outcomes!M34="",Outcomes!M34&gt;'County Names to hide'!$D$2),"",
   IF(Outcomes!N34="","No",
      IF(AND(Outcomes!N34&gt;'County Names to hide'!$C$2,
             Outcomes!N34&lt;'County Names to hide'!$D$2),
         "Yes","No")))</f>
        <v/>
      </c>
    </row>
    <row r="35" spans="3:22" s="1" customFormat="1" x14ac:dyDescent="0.35">
      <c r="C35" s="6"/>
      <c r="L35" s="68" t="str">
        <f t="shared" si="0"/>
        <v>Yes</v>
      </c>
      <c r="M35" s="6"/>
      <c r="N35" s="6"/>
      <c r="O35" s="70" t="str">
        <f>IF(ISBLANK(M35), "", IF(ISBLANK(N35), "Yes", IF(N35 &lt; 'County Names to hide'!$C$2, "No", "Yes")))</f>
        <v/>
      </c>
      <c r="U35" s="68" t="str">
        <f>IF(Outcomes!M35="", "", DATEDIF(Outcomes!M35, 'County Names to hide'!$D$2, "m"))</f>
        <v/>
      </c>
      <c r="V35" s="68" t="str">
        <f>IF(OR(Outcomes!M35="",Outcomes!M35&gt;'County Names to hide'!$D$2),"",
   IF(Outcomes!N35="","No",
      IF(AND(Outcomes!N35&gt;'County Names to hide'!$C$2,
             Outcomes!N35&lt;'County Names to hide'!$D$2),
         "Yes","No")))</f>
        <v/>
      </c>
    </row>
    <row r="36" spans="3:22" s="1" customFormat="1" x14ac:dyDescent="0.35">
      <c r="C36" s="6"/>
      <c r="L36" s="68" t="str">
        <f t="shared" si="0"/>
        <v>Yes</v>
      </c>
      <c r="M36" s="6"/>
      <c r="N36" s="6"/>
      <c r="O36" s="70" t="str">
        <f>IF(ISBLANK(M36), "", IF(ISBLANK(N36), "Yes", IF(N36 &lt; 'County Names to hide'!$C$2, "No", "Yes")))</f>
        <v/>
      </c>
      <c r="U36" s="68" t="str">
        <f>IF(Outcomes!M36="", "", DATEDIF(Outcomes!M36, 'County Names to hide'!$D$2, "m"))</f>
        <v/>
      </c>
      <c r="V36" s="68" t="str">
        <f>IF(OR(Outcomes!M36="",Outcomes!M36&gt;'County Names to hide'!$D$2),"",
   IF(Outcomes!N36="","No",
      IF(AND(Outcomes!N36&gt;'County Names to hide'!$C$2,
             Outcomes!N36&lt;'County Names to hide'!$D$2),
         "Yes","No")))</f>
        <v/>
      </c>
    </row>
    <row r="37" spans="3:22" s="1" customFormat="1" x14ac:dyDescent="0.35">
      <c r="C37" s="6"/>
      <c r="L37" s="68" t="str">
        <f t="shared" si="0"/>
        <v>Yes</v>
      </c>
      <c r="M37" s="6"/>
      <c r="N37" s="6"/>
      <c r="O37" s="70" t="str">
        <f>IF(ISBLANK(M37), "", IF(ISBLANK(N37), "Yes", IF(N37 &lt; 'County Names to hide'!$C$2, "No", "Yes")))</f>
        <v/>
      </c>
      <c r="U37" s="68" t="str">
        <f>IF(Outcomes!M37="", "", DATEDIF(Outcomes!M37, 'County Names to hide'!$D$2, "m"))</f>
        <v/>
      </c>
      <c r="V37" s="68" t="str">
        <f>IF(OR(Outcomes!M37="",Outcomes!M37&gt;'County Names to hide'!$D$2),"",
   IF(Outcomes!N37="","No",
      IF(AND(Outcomes!N37&gt;'County Names to hide'!$C$2,
             Outcomes!N37&lt;'County Names to hide'!$D$2),
         "Yes","No")))</f>
        <v/>
      </c>
    </row>
    <row r="38" spans="3:22" s="1" customFormat="1" x14ac:dyDescent="0.35">
      <c r="C38" s="6"/>
      <c r="L38" s="68" t="str">
        <f t="shared" si="0"/>
        <v>Yes</v>
      </c>
      <c r="M38" s="6"/>
      <c r="N38" s="6"/>
      <c r="O38" s="70" t="str">
        <f>IF(ISBLANK(M38), "", IF(ISBLANK(N38), "Yes", IF(N38 &lt; 'County Names to hide'!$C$2, "No", "Yes")))</f>
        <v/>
      </c>
      <c r="U38" s="68" t="str">
        <f>IF(Outcomes!M38="", "", DATEDIF(Outcomes!M38, 'County Names to hide'!$D$2, "m"))</f>
        <v/>
      </c>
      <c r="V38" s="68" t="str">
        <f>IF(OR(Outcomes!M38="",Outcomes!M38&gt;'County Names to hide'!$D$2),"",
   IF(Outcomes!N38="","No",
      IF(AND(Outcomes!N38&gt;'County Names to hide'!$C$2,
             Outcomes!N38&lt;'County Names to hide'!$D$2),
         "Yes","No")))</f>
        <v/>
      </c>
    </row>
    <row r="39" spans="3:22" s="1" customFormat="1" x14ac:dyDescent="0.35">
      <c r="C39" s="6"/>
      <c r="L39" s="68" t="str">
        <f t="shared" si="0"/>
        <v>Yes</v>
      </c>
      <c r="M39" s="6"/>
      <c r="N39" s="6"/>
      <c r="O39" s="70" t="str">
        <f>IF(ISBLANK(M39), "", IF(ISBLANK(N39), "Yes", IF(N39 &lt; 'County Names to hide'!$C$2, "No", "Yes")))</f>
        <v/>
      </c>
      <c r="U39" s="68" t="str">
        <f>IF(Outcomes!M39="", "", DATEDIF(Outcomes!M39, 'County Names to hide'!$D$2, "m"))</f>
        <v/>
      </c>
      <c r="V39" s="68" t="str">
        <f>IF(OR(Outcomes!M39="",Outcomes!M39&gt;'County Names to hide'!$D$2),"",
   IF(Outcomes!N39="","No",
      IF(AND(Outcomes!N39&gt;'County Names to hide'!$C$2,
             Outcomes!N39&lt;'County Names to hide'!$D$2),
         "Yes","No")))</f>
        <v/>
      </c>
    </row>
    <row r="40" spans="3:22" s="1" customFormat="1" x14ac:dyDescent="0.35">
      <c r="C40" s="6"/>
      <c r="L40" s="68" t="str">
        <f t="shared" si="0"/>
        <v>Yes</v>
      </c>
      <c r="M40" s="6"/>
      <c r="N40" s="6"/>
      <c r="O40" s="70" t="str">
        <f>IF(ISBLANK(M40), "", IF(ISBLANK(N40), "Yes", IF(N40 &lt; 'County Names to hide'!$C$2, "No", "Yes")))</f>
        <v/>
      </c>
      <c r="U40" s="68" t="str">
        <f>IF(Outcomes!M40="", "", DATEDIF(Outcomes!M40, 'County Names to hide'!$D$2, "m"))</f>
        <v/>
      </c>
      <c r="V40" s="68" t="str">
        <f>IF(OR(Outcomes!M40="",Outcomes!M40&gt;'County Names to hide'!$D$2),"",
   IF(Outcomes!N40="","No",
      IF(AND(Outcomes!N40&gt;'County Names to hide'!$C$2,
             Outcomes!N40&lt;'County Names to hide'!$D$2),
         "Yes","No")))</f>
        <v/>
      </c>
    </row>
    <row r="41" spans="3:22" s="1" customFormat="1" x14ac:dyDescent="0.35">
      <c r="C41" s="6"/>
      <c r="L41" s="68" t="str">
        <f t="shared" si="0"/>
        <v>Yes</v>
      </c>
      <c r="M41" s="6"/>
      <c r="N41" s="6"/>
      <c r="O41" s="70" t="str">
        <f>IF(ISBLANK(M41), "", IF(ISBLANK(N41), "Yes", IF(N41 &lt; 'County Names to hide'!$C$2, "No", "Yes")))</f>
        <v/>
      </c>
      <c r="U41" s="68" t="str">
        <f>IF(Outcomes!M41="", "", DATEDIF(Outcomes!M41, 'County Names to hide'!$D$2, "m"))</f>
        <v/>
      </c>
      <c r="V41" s="68" t="str">
        <f>IF(OR(Outcomes!M41="",Outcomes!M41&gt;'County Names to hide'!$D$2),"",
   IF(Outcomes!N41="","No",
      IF(AND(Outcomes!N41&gt;'County Names to hide'!$C$2,
             Outcomes!N41&lt;'County Names to hide'!$D$2),
         "Yes","No")))</f>
        <v/>
      </c>
    </row>
    <row r="42" spans="3:22" s="1" customFormat="1" x14ac:dyDescent="0.35">
      <c r="C42" s="6"/>
      <c r="L42" s="68" t="str">
        <f t="shared" si="0"/>
        <v>Yes</v>
      </c>
      <c r="M42" s="6"/>
      <c r="N42" s="6"/>
      <c r="O42" s="70" t="str">
        <f>IF(ISBLANK(M42), "", IF(ISBLANK(N42), "Yes", IF(N42 &lt; 'County Names to hide'!$C$2, "No", "Yes")))</f>
        <v/>
      </c>
      <c r="U42" s="68" t="str">
        <f>IF(Outcomes!M42="", "", DATEDIF(Outcomes!M42, 'County Names to hide'!$D$2, "m"))</f>
        <v/>
      </c>
      <c r="V42" s="68" t="str">
        <f>IF(OR(Outcomes!M42="",Outcomes!M42&gt;'County Names to hide'!$D$2),"",
   IF(Outcomes!N42="","No",
      IF(AND(Outcomes!N42&gt;'County Names to hide'!$C$2,
             Outcomes!N42&lt;'County Names to hide'!$D$2),
         "Yes","No")))</f>
        <v/>
      </c>
    </row>
    <row r="43" spans="3:22" s="1" customFormat="1" x14ac:dyDescent="0.35">
      <c r="C43" s="6"/>
      <c r="L43" s="68" t="str">
        <f t="shared" si="0"/>
        <v>Yes</v>
      </c>
      <c r="M43" s="6"/>
      <c r="N43" s="6"/>
      <c r="O43" s="70" t="str">
        <f>IF(ISBLANK(M43), "", IF(ISBLANK(N43), "Yes", IF(N43 &lt; 'County Names to hide'!$C$2, "No", "Yes")))</f>
        <v/>
      </c>
      <c r="U43" s="68" t="str">
        <f>IF(Outcomes!M43="", "", DATEDIF(Outcomes!M43, 'County Names to hide'!$D$2, "m"))</f>
        <v/>
      </c>
      <c r="V43" s="68" t="str">
        <f>IF(OR(Outcomes!M43="",Outcomes!M43&gt;'County Names to hide'!$D$2),"",
   IF(Outcomes!N43="","No",
      IF(AND(Outcomes!N43&gt;'County Names to hide'!$C$2,
             Outcomes!N43&lt;'County Names to hide'!$D$2),
         "Yes","No")))</f>
        <v/>
      </c>
    </row>
    <row r="44" spans="3:22" s="1" customFormat="1" x14ac:dyDescent="0.35">
      <c r="C44" s="6"/>
      <c r="L44" s="68" t="str">
        <f t="shared" si="0"/>
        <v>Yes</v>
      </c>
      <c r="M44" s="6"/>
      <c r="N44" s="6"/>
      <c r="O44" s="70" t="str">
        <f>IF(ISBLANK(M44), "", IF(ISBLANK(N44), "Yes", IF(N44 &lt; 'County Names to hide'!$C$2, "No", "Yes")))</f>
        <v/>
      </c>
      <c r="U44" s="68" t="str">
        <f>IF(Outcomes!M44="", "", DATEDIF(Outcomes!M44, 'County Names to hide'!$D$2, "m"))</f>
        <v/>
      </c>
      <c r="V44" s="68" t="str">
        <f>IF(OR(Outcomes!M44="",Outcomes!M44&gt;'County Names to hide'!$D$2),"",
   IF(Outcomes!N44="","No",
      IF(AND(Outcomes!N44&gt;'County Names to hide'!$C$2,
             Outcomes!N44&lt;'County Names to hide'!$D$2),
         "Yes","No")))</f>
        <v/>
      </c>
    </row>
    <row r="45" spans="3:22" s="1" customFormat="1" x14ac:dyDescent="0.35">
      <c r="C45" s="6"/>
      <c r="L45" s="68" t="str">
        <f t="shared" si="0"/>
        <v>Yes</v>
      </c>
      <c r="M45" s="6"/>
      <c r="N45" s="6"/>
      <c r="O45" s="70" t="str">
        <f>IF(ISBLANK(M45), "", IF(ISBLANK(N45), "Yes", IF(N45 &lt; 'County Names to hide'!$C$2, "No", "Yes")))</f>
        <v/>
      </c>
      <c r="U45" s="68" t="str">
        <f>IF(Outcomes!M45="", "", DATEDIF(Outcomes!M45, 'County Names to hide'!$D$2, "m"))</f>
        <v/>
      </c>
      <c r="V45" s="68" t="str">
        <f>IF(OR(Outcomes!M45="",Outcomes!M45&gt;'County Names to hide'!$D$2),"",
   IF(Outcomes!N45="","No",
      IF(AND(Outcomes!N45&gt;'County Names to hide'!$C$2,
             Outcomes!N45&lt;'County Names to hide'!$D$2),
         "Yes","No")))</f>
        <v/>
      </c>
    </row>
    <row r="46" spans="3:22" s="1" customFormat="1" x14ac:dyDescent="0.35">
      <c r="C46" s="6"/>
      <c r="L46" s="68" t="str">
        <f t="shared" si="0"/>
        <v>Yes</v>
      </c>
      <c r="M46" s="6"/>
      <c r="N46" s="6"/>
      <c r="O46" s="70" t="str">
        <f>IF(ISBLANK(M46), "", IF(ISBLANK(N46), "Yes", IF(N46 &lt; 'County Names to hide'!$C$2, "No", "Yes")))</f>
        <v/>
      </c>
      <c r="U46" s="68" t="str">
        <f>IF(Outcomes!M46="", "", DATEDIF(Outcomes!M46, 'County Names to hide'!$D$2, "m"))</f>
        <v/>
      </c>
      <c r="V46" s="68" t="str">
        <f>IF(OR(Outcomes!M46="",Outcomes!M46&gt;'County Names to hide'!$D$2),"",
   IF(Outcomes!N46="","No",
      IF(AND(Outcomes!N46&gt;'County Names to hide'!$C$2,
             Outcomes!N46&lt;'County Names to hide'!$D$2),
         "Yes","No")))</f>
        <v/>
      </c>
    </row>
    <row r="47" spans="3:22" s="1" customFormat="1" x14ac:dyDescent="0.35">
      <c r="C47" s="6"/>
      <c r="L47" s="68" t="str">
        <f t="shared" si="0"/>
        <v>Yes</v>
      </c>
      <c r="M47" s="6"/>
      <c r="N47" s="6"/>
      <c r="O47" s="70" t="str">
        <f>IF(ISBLANK(M47), "", IF(ISBLANK(N47), "Yes", IF(N47 &lt; 'County Names to hide'!$C$2, "No", "Yes")))</f>
        <v/>
      </c>
      <c r="U47" s="68" t="str">
        <f>IF(Outcomes!M47="", "", DATEDIF(Outcomes!M47, 'County Names to hide'!$D$2, "m"))</f>
        <v/>
      </c>
      <c r="V47" s="68" t="str">
        <f>IF(OR(Outcomes!M47="",Outcomes!M47&gt;'County Names to hide'!$D$2),"",
   IF(Outcomes!N47="","No",
      IF(AND(Outcomes!N47&gt;'County Names to hide'!$C$2,
             Outcomes!N47&lt;'County Names to hide'!$D$2),
         "Yes","No")))</f>
        <v/>
      </c>
    </row>
    <row r="48" spans="3:22" s="1" customFormat="1" x14ac:dyDescent="0.35">
      <c r="C48" s="6"/>
      <c r="L48" s="68" t="str">
        <f t="shared" si="0"/>
        <v>Yes</v>
      </c>
      <c r="M48" s="6"/>
      <c r="N48" s="6"/>
      <c r="O48" s="70" t="str">
        <f>IF(ISBLANK(M48), "", IF(ISBLANK(N48), "Yes", IF(N48 &lt; 'County Names to hide'!$C$2, "No", "Yes")))</f>
        <v/>
      </c>
      <c r="U48" s="68" t="str">
        <f>IF(Outcomes!M48="", "", DATEDIF(Outcomes!M48, 'County Names to hide'!$D$2, "m"))</f>
        <v/>
      </c>
      <c r="V48" s="68" t="str">
        <f>IF(OR(Outcomes!M48="",Outcomes!M48&gt;'County Names to hide'!$D$2),"",
   IF(Outcomes!N48="","No",
      IF(AND(Outcomes!N48&gt;'County Names to hide'!$C$2,
             Outcomes!N48&lt;'County Names to hide'!$D$2),
         "Yes","No")))</f>
        <v/>
      </c>
    </row>
    <row r="49" spans="3:22" s="1" customFormat="1" x14ac:dyDescent="0.35">
      <c r="C49" s="6"/>
      <c r="L49" s="68" t="str">
        <f t="shared" si="0"/>
        <v>Yes</v>
      </c>
      <c r="M49" s="6"/>
      <c r="N49" s="6"/>
      <c r="O49" s="70" t="str">
        <f>IF(ISBLANK(M49), "", IF(ISBLANK(N49), "Yes", IF(N49 &lt; 'County Names to hide'!$C$2, "No", "Yes")))</f>
        <v/>
      </c>
      <c r="U49" s="68" t="str">
        <f>IF(Outcomes!M49="", "", DATEDIF(Outcomes!M49, 'County Names to hide'!$D$2, "m"))</f>
        <v/>
      </c>
      <c r="V49" s="68" t="str">
        <f>IF(OR(Outcomes!M49="",Outcomes!M49&gt;'County Names to hide'!$D$2),"",
   IF(Outcomes!N49="","No",
      IF(AND(Outcomes!N49&gt;'County Names to hide'!$C$2,
             Outcomes!N49&lt;'County Names to hide'!$D$2),
         "Yes","No")))</f>
        <v/>
      </c>
    </row>
    <row r="50" spans="3:22" s="1" customFormat="1" x14ac:dyDescent="0.35">
      <c r="C50" s="6"/>
      <c r="L50" s="68" t="str">
        <f t="shared" si="0"/>
        <v>Yes</v>
      </c>
      <c r="M50" s="6"/>
      <c r="N50" s="6"/>
      <c r="O50" s="70" t="str">
        <f>IF(ISBLANK(M50), "", IF(ISBLANK(N50), "Yes", IF(N50 &lt; 'County Names to hide'!$C$2, "No", "Yes")))</f>
        <v/>
      </c>
      <c r="U50" s="68" t="str">
        <f>IF(Outcomes!M50="", "", DATEDIF(Outcomes!M50, 'County Names to hide'!$D$2, "m"))</f>
        <v/>
      </c>
      <c r="V50" s="68" t="str">
        <f>IF(OR(Outcomes!M50="",Outcomes!M50&gt;'County Names to hide'!$D$2),"",
   IF(Outcomes!N50="","No",
      IF(AND(Outcomes!N50&gt;'County Names to hide'!$C$2,
             Outcomes!N50&lt;'County Names to hide'!$D$2),
         "Yes","No")))</f>
        <v/>
      </c>
    </row>
    <row r="51" spans="3:22" s="1" customFormat="1" x14ac:dyDescent="0.35">
      <c r="C51" s="6"/>
      <c r="L51" s="68" t="str">
        <f t="shared" si="0"/>
        <v>Yes</v>
      </c>
      <c r="M51" s="6"/>
      <c r="N51" s="6"/>
      <c r="O51" s="70" t="str">
        <f>IF(ISBLANK(M51), "", IF(ISBLANK(N51), "Yes", IF(N51 &lt; 'County Names to hide'!$C$2, "No", "Yes")))</f>
        <v/>
      </c>
      <c r="U51" s="68" t="str">
        <f>IF(Outcomes!M51="", "", DATEDIF(Outcomes!M51, 'County Names to hide'!$D$2, "m"))</f>
        <v/>
      </c>
      <c r="V51" s="68" t="str">
        <f>IF(OR(Outcomes!M51="",Outcomes!M51&gt;'County Names to hide'!$D$2),"",
   IF(Outcomes!N51="","No",
      IF(AND(Outcomes!N51&gt;'County Names to hide'!$C$2,
             Outcomes!N51&lt;'County Names to hide'!$D$2),
         "Yes","No")))</f>
        <v/>
      </c>
    </row>
    <row r="52" spans="3:22" s="1" customFormat="1" x14ac:dyDescent="0.35">
      <c r="C52" s="6"/>
      <c r="L52" s="68" t="str">
        <f t="shared" si="0"/>
        <v>Yes</v>
      </c>
      <c r="M52" s="6"/>
      <c r="N52" s="6"/>
      <c r="O52" s="70" t="str">
        <f>IF(ISBLANK(M52), "", IF(ISBLANK(N52), "Yes", IF(N52 &lt; 'County Names to hide'!$C$2, "No", "Yes")))</f>
        <v/>
      </c>
      <c r="U52" s="68" t="str">
        <f>IF(Outcomes!M52="", "", DATEDIF(Outcomes!M52, 'County Names to hide'!$D$2, "m"))</f>
        <v/>
      </c>
      <c r="V52" s="68" t="str">
        <f>IF(OR(Outcomes!M52="",Outcomes!M52&gt;'County Names to hide'!$D$2),"",
   IF(Outcomes!N52="","No",
      IF(AND(Outcomes!N52&gt;'County Names to hide'!$C$2,
             Outcomes!N52&lt;'County Names to hide'!$D$2),
         "Yes","No")))</f>
        <v/>
      </c>
    </row>
    <row r="53" spans="3:22" s="1" customFormat="1" x14ac:dyDescent="0.35">
      <c r="C53" s="6"/>
      <c r="L53" s="68" t="str">
        <f t="shared" si="0"/>
        <v>Yes</v>
      </c>
      <c r="M53" s="6"/>
      <c r="N53" s="6"/>
      <c r="O53" s="70" t="str">
        <f>IF(ISBLANK(M53), "", IF(ISBLANK(N53), "Yes", IF(N53 &lt; 'County Names to hide'!$C$2, "No", "Yes")))</f>
        <v/>
      </c>
      <c r="U53" s="68" t="str">
        <f>IF(Outcomes!M53="", "", DATEDIF(Outcomes!M53, 'County Names to hide'!$D$2, "m"))</f>
        <v/>
      </c>
      <c r="V53" s="68" t="str">
        <f>IF(OR(Outcomes!M53="",Outcomes!M53&gt;'County Names to hide'!$D$2),"",
   IF(Outcomes!N53="","No",
      IF(AND(Outcomes!N53&gt;'County Names to hide'!$C$2,
             Outcomes!N53&lt;'County Names to hide'!$D$2),
         "Yes","No")))</f>
        <v/>
      </c>
    </row>
    <row r="54" spans="3:22" s="1" customFormat="1" x14ac:dyDescent="0.35">
      <c r="C54" s="6"/>
      <c r="L54" s="68" t="str">
        <f t="shared" si="0"/>
        <v>Yes</v>
      </c>
      <c r="M54" s="6"/>
      <c r="N54" s="6"/>
      <c r="O54" s="70" t="str">
        <f>IF(ISBLANK(M54), "", IF(ISBLANK(N54), "Yes", IF(N54 &lt; 'County Names to hide'!$C$2, "No", "Yes")))</f>
        <v/>
      </c>
      <c r="U54" s="68" t="str">
        <f>IF(Outcomes!M54="", "", DATEDIF(Outcomes!M54, 'County Names to hide'!$D$2, "m"))</f>
        <v/>
      </c>
      <c r="V54" s="68" t="str">
        <f>IF(OR(Outcomes!M54="",Outcomes!M54&gt;'County Names to hide'!$D$2),"",
   IF(Outcomes!N54="","No",
      IF(AND(Outcomes!N54&gt;'County Names to hide'!$C$2,
             Outcomes!N54&lt;'County Names to hide'!$D$2),
         "Yes","No")))</f>
        <v/>
      </c>
    </row>
    <row r="55" spans="3:22" s="1" customFormat="1" x14ac:dyDescent="0.35">
      <c r="C55" s="6"/>
      <c r="L55" s="68" t="str">
        <f t="shared" si="0"/>
        <v>Yes</v>
      </c>
      <c r="M55" s="6"/>
      <c r="N55" s="6"/>
      <c r="O55" s="70" t="str">
        <f>IF(ISBLANK(M55), "", IF(ISBLANK(N55), "Yes", IF(N55 &lt; 'County Names to hide'!$C$2, "No", "Yes")))</f>
        <v/>
      </c>
      <c r="U55" s="68" t="str">
        <f>IF(Outcomes!M55="", "", DATEDIF(Outcomes!M55, 'County Names to hide'!$D$2, "m"))</f>
        <v/>
      </c>
      <c r="V55" s="68" t="str">
        <f>IF(OR(Outcomes!M55="",Outcomes!M55&gt;'County Names to hide'!$D$2),"",
   IF(Outcomes!N55="","No",
      IF(AND(Outcomes!N55&gt;'County Names to hide'!$C$2,
             Outcomes!N55&lt;'County Names to hide'!$D$2),
         "Yes","No")))</f>
        <v/>
      </c>
    </row>
    <row r="56" spans="3:22" s="1" customFormat="1" x14ac:dyDescent="0.35">
      <c r="C56" s="6"/>
      <c r="L56" s="68" t="str">
        <f t="shared" si="0"/>
        <v>Yes</v>
      </c>
      <c r="M56" s="6"/>
      <c r="N56" s="6"/>
      <c r="O56" s="70" t="str">
        <f>IF(ISBLANK(M56), "", IF(ISBLANK(N56), "Yes", IF(N56 &lt; 'County Names to hide'!$C$2, "No", "Yes")))</f>
        <v/>
      </c>
      <c r="U56" s="68" t="str">
        <f>IF(Outcomes!M56="", "", DATEDIF(Outcomes!M56, 'County Names to hide'!$D$2, "m"))</f>
        <v/>
      </c>
      <c r="V56" s="68" t="str">
        <f>IF(OR(Outcomes!M56="",Outcomes!M56&gt;'County Names to hide'!$D$2),"",
   IF(Outcomes!N56="","No",
      IF(AND(Outcomes!N56&gt;'County Names to hide'!$C$2,
             Outcomes!N56&lt;'County Names to hide'!$D$2),
         "Yes","No")))</f>
        <v/>
      </c>
    </row>
    <row r="57" spans="3:22" s="1" customFormat="1" x14ac:dyDescent="0.35">
      <c r="C57" s="6"/>
      <c r="L57" s="68" t="str">
        <f t="shared" si="0"/>
        <v>Yes</v>
      </c>
      <c r="M57" s="6"/>
      <c r="N57" s="6"/>
      <c r="O57" s="70" t="str">
        <f>IF(ISBLANK(M57), "", IF(ISBLANK(N57), "Yes", IF(N57 &lt; 'County Names to hide'!$C$2, "No", "Yes")))</f>
        <v/>
      </c>
      <c r="U57" s="68" t="str">
        <f>IF(Outcomes!M57="", "", DATEDIF(Outcomes!M57, 'County Names to hide'!$D$2, "m"))</f>
        <v/>
      </c>
      <c r="V57" s="68" t="str">
        <f>IF(OR(Outcomes!M57="",Outcomes!M57&gt;'County Names to hide'!$D$2),"",
   IF(Outcomes!N57="","No",
      IF(AND(Outcomes!N57&gt;'County Names to hide'!$C$2,
             Outcomes!N57&lt;'County Names to hide'!$D$2),
         "Yes","No")))</f>
        <v/>
      </c>
    </row>
    <row r="58" spans="3:22" s="1" customFormat="1" x14ac:dyDescent="0.35">
      <c r="C58" s="6"/>
      <c r="L58" s="68" t="str">
        <f t="shared" si="0"/>
        <v>Yes</v>
      </c>
      <c r="M58" s="6"/>
      <c r="N58" s="6"/>
      <c r="O58" s="70" t="str">
        <f>IF(ISBLANK(M58), "", IF(ISBLANK(N58), "Yes", IF(N58 &lt; 'County Names to hide'!$C$2, "No", "Yes")))</f>
        <v/>
      </c>
      <c r="U58" s="68" t="str">
        <f>IF(Outcomes!M58="", "", DATEDIF(Outcomes!M58, 'County Names to hide'!$D$2, "m"))</f>
        <v/>
      </c>
      <c r="V58" s="68" t="str">
        <f>IF(OR(Outcomes!M58="",Outcomes!M58&gt;'County Names to hide'!$D$2),"",
   IF(Outcomes!N58="","No",
      IF(AND(Outcomes!N58&gt;'County Names to hide'!$C$2,
             Outcomes!N58&lt;'County Names to hide'!$D$2),
         "Yes","No")))</f>
        <v/>
      </c>
    </row>
    <row r="59" spans="3:22" s="1" customFormat="1" x14ac:dyDescent="0.35">
      <c r="C59" s="6"/>
      <c r="L59" s="68" t="str">
        <f t="shared" si="0"/>
        <v>Yes</v>
      </c>
      <c r="M59" s="6"/>
      <c r="N59" s="6"/>
      <c r="O59" s="70" t="str">
        <f>IF(ISBLANK(M59), "", IF(ISBLANK(N59), "Yes", IF(N59 &lt; 'County Names to hide'!$C$2, "No", "Yes")))</f>
        <v/>
      </c>
      <c r="U59" s="68" t="str">
        <f>IF(Outcomes!M59="", "", DATEDIF(Outcomes!M59, 'County Names to hide'!$D$2, "m"))</f>
        <v/>
      </c>
      <c r="V59" s="68" t="str">
        <f>IF(OR(Outcomes!M59="",Outcomes!M59&gt;'County Names to hide'!$D$2),"",
   IF(Outcomes!N59="","No",
      IF(AND(Outcomes!N59&gt;'County Names to hide'!$C$2,
             Outcomes!N59&lt;'County Names to hide'!$D$2),
         "Yes","No")))</f>
        <v/>
      </c>
    </row>
    <row r="60" spans="3:22" s="1" customFormat="1" x14ac:dyDescent="0.35">
      <c r="C60" s="6"/>
      <c r="L60" s="68" t="str">
        <f t="shared" si="0"/>
        <v>Yes</v>
      </c>
      <c r="M60" s="6"/>
      <c r="N60" s="6"/>
      <c r="O60" s="70" t="str">
        <f>IF(ISBLANK(M60), "", IF(ISBLANK(N60), "Yes", IF(N60 &lt; 'County Names to hide'!$C$2, "No", "Yes")))</f>
        <v/>
      </c>
      <c r="U60" s="68" t="str">
        <f>IF(Outcomes!M60="", "", DATEDIF(Outcomes!M60, 'County Names to hide'!$D$2, "m"))</f>
        <v/>
      </c>
      <c r="V60" s="68" t="str">
        <f>IF(OR(Outcomes!M60="",Outcomes!M60&gt;'County Names to hide'!$D$2),"",
   IF(Outcomes!N60="","No",
      IF(AND(Outcomes!N60&gt;'County Names to hide'!$C$2,
             Outcomes!N60&lt;'County Names to hide'!$D$2),
         "Yes","No")))</f>
        <v/>
      </c>
    </row>
    <row r="61" spans="3:22" s="1" customFormat="1" x14ac:dyDescent="0.35">
      <c r="C61" s="6"/>
      <c r="L61" s="68" t="str">
        <f t="shared" si="0"/>
        <v>Yes</v>
      </c>
      <c r="M61" s="6"/>
      <c r="N61" s="6"/>
      <c r="O61" s="70" t="str">
        <f>IF(ISBLANK(M61), "", IF(ISBLANK(N61), "Yes", IF(N61 &lt; 'County Names to hide'!$C$2, "No", "Yes")))</f>
        <v/>
      </c>
      <c r="U61" s="68" t="str">
        <f>IF(Outcomes!M61="", "", DATEDIF(Outcomes!M61, 'County Names to hide'!$D$2, "m"))</f>
        <v/>
      </c>
      <c r="V61" s="68" t="str">
        <f>IF(OR(Outcomes!M61="",Outcomes!M61&gt;'County Names to hide'!$D$2),"",
   IF(Outcomes!N61="","No",
      IF(AND(Outcomes!N61&gt;'County Names to hide'!$C$2,
             Outcomes!N61&lt;'County Names to hide'!$D$2),
         "Yes","No")))</f>
        <v/>
      </c>
    </row>
    <row r="62" spans="3:22" s="1" customFormat="1" x14ac:dyDescent="0.35">
      <c r="C62" s="6"/>
      <c r="L62" s="68" t="str">
        <f t="shared" si="0"/>
        <v>Yes</v>
      </c>
      <c r="M62" s="6"/>
      <c r="N62" s="6"/>
      <c r="O62" s="70" t="str">
        <f>IF(ISBLANK(M62), "", IF(ISBLANK(N62), "Yes", IF(N62 &lt; 'County Names to hide'!$C$2, "No", "Yes")))</f>
        <v/>
      </c>
      <c r="U62" s="68" t="str">
        <f>IF(Outcomes!M62="", "", DATEDIF(Outcomes!M62, 'County Names to hide'!$D$2, "m"))</f>
        <v/>
      </c>
      <c r="V62" s="68" t="str">
        <f>IF(OR(Outcomes!M62="",Outcomes!M62&gt;'County Names to hide'!$D$2),"",
   IF(Outcomes!N62="","No",
      IF(AND(Outcomes!N62&gt;'County Names to hide'!$C$2,
             Outcomes!N62&lt;'County Names to hide'!$D$2),
         "Yes","No")))</f>
        <v/>
      </c>
    </row>
    <row r="63" spans="3:22" s="1" customFormat="1" x14ac:dyDescent="0.35">
      <c r="C63" s="6"/>
      <c r="L63" s="68" t="str">
        <f t="shared" si="0"/>
        <v>Yes</v>
      </c>
      <c r="M63" s="6"/>
      <c r="N63" s="6"/>
      <c r="O63" s="70" t="str">
        <f>IF(ISBLANK(M63), "", IF(ISBLANK(N63), "Yes", IF(N63 &lt; 'County Names to hide'!$C$2, "No", "Yes")))</f>
        <v/>
      </c>
      <c r="U63" s="68" t="str">
        <f>IF(Outcomes!M63="", "", DATEDIF(Outcomes!M63, 'County Names to hide'!$D$2, "m"))</f>
        <v/>
      </c>
      <c r="V63" s="68" t="str">
        <f>IF(OR(Outcomes!M63="",Outcomes!M63&gt;'County Names to hide'!$D$2),"",
   IF(Outcomes!N63="","No",
      IF(AND(Outcomes!N63&gt;'County Names to hide'!$C$2,
             Outcomes!N63&lt;'County Names to hide'!$D$2),
         "Yes","No")))</f>
        <v/>
      </c>
    </row>
    <row r="64" spans="3:22" s="1" customFormat="1" x14ac:dyDescent="0.35">
      <c r="C64" s="6"/>
      <c r="L64" s="68" t="str">
        <f t="shared" si="0"/>
        <v>Yes</v>
      </c>
      <c r="M64" s="6"/>
      <c r="N64" s="6"/>
      <c r="O64" s="70" t="str">
        <f>IF(ISBLANK(M64), "", IF(ISBLANK(N64), "Yes", IF(N64 &lt; 'County Names to hide'!$C$2, "No", "Yes")))</f>
        <v/>
      </c>
      <c r="U64" s="68" t="str">
        <f>IF(Outcomes!M64="", "", DATEDIF(Outcomes!M64, 'County Names to hide'!$D$2, "m"))</f>
        <v/>
      </c>
      <c r="V64" s="68" t="str">
        <f>IF(OR(Outcomes!M64="",Outcomes!M64&gt;'County Names to hide'!$D$2),"",
   IF(Outcomes!N64="","No",
      IF(AND(Outcomes!N64&gt;'County Names to hide'!$C$2,
             Outcomes!N64&lt;'County Names to hide'!$D$2),
         "Yes","No")))</f>
        <v/>
      </c>
    </row>
    <row r="65" spans="3:22" s="1" customFormat="1" x14ac:dyDescent="0.35">
      <c r="C65" s="6"/>
      <c r="L65" s="68" t="str">
        <f t="shared" si="0"/>
        <v>Yes</v>
      </c>
      <c r="M65" s="6"/>
      <c r="N65" s="6"/>
      <c r="O65" s="70" t="str">
        <f>IF(ISBLANK(M65), "", IF(ISBLANK(N65), "Yes", IF(N65 &lt; 'County Names to hide'!$C$2, "No", "Yes")))</f>
        <v/>
      </c>
      <c r="U65" s="68" t="str">
        <f>IF(Outcomes!M65="", "", DATEDIF(Outcomes!M65, 'County Names to hide'!$D$2, "m"))</f>
        <v/>
      </c>
      <c r="V65" s="68" t="str">
        <f>IF(OR(Outcomes!M65="",Outcomes!M65&gt;'County Names to hide'!$D$2),"",
   IF(Outcomes!N65="","No",
      IF(AND(Outcomes!N65&gt;'County Names to hide'!$C$2,
             Outcomes!N65&lt;'County Names to hide'!$D$2),
         "Yes","No")))</f>
        <v/>
      </c>
    </row>
    <row r="66" spans="3:22" s="1" customFormat="1" x14ac:dyDescent="0.35">
      <c r="C66" s="6"/>
      <c r="L66" s="68" t="str">
        <f t="shared" si="0"/>
        <v>Yes</v>
      </c>
      <c r="M66" s="6"/>
      <c r="N66" s="6"/>
      <c r="O66" s="70" t="str">
        <f>IF(ISBLANK(M66), "", IF(ISBLANK(N66), "Yes", IF(N66 &lt; 'County Names to hide'!$C$2, "No", "Yes")))</f>
        <v/>
      </c>
      <c r="U66" s="68" t="str">
        <f>IF(Outcomes!M66="", "", DATEDIF(Outcomes!M66, 'County Names to hide'!$D$2, "m"))</f>
        <v/>
      </c>
      <c r="V66" s="68" t="str">
        <f>IF(OR(Outcomes!M66="",Outcomes!M66&gt;'County Names to hide'!$D$2),"",
   IF(Outcomes!N66="","No",
      IF(AND(Outcomes!N66&gt;'County Names to hide'!$C$2,
             Outcomes!N66&lt;'County Names to hide'!$D$2),
         "Yes","No")))</f>
        <v/>
      </c>
    </row>
    <row r="67" spans="3:22" s="1" customFormat="1" x14ac:dyDescent="0.35">
      <c r="C67" s="6"/>
      <c r="L67" s="68" t="str">
        <f t="shared" si="0"/>
        <v>Yes</v>
      </c>
      <c r="M67" s="6"/>
      <c r="N67" s="6"/>
      <c r="O67" s="70" t="str">
        <f>IF(ISBLANK(M67), "", IF(ISBLANK(N67), "Yes", IF(N67 &lt; 'County Names to hide'!$C$2, "No", "Yes")))</f>
        <v/>
      </c>
      <c r="U67" s="68" t="str">
        <f>IF(Outcomes!M67="", "", DATEDIF(Outcomes!M67, 'County Names to hide'!$D$2, "m"))</f>
        <v/>
      </c>
      <c r="V67" s="68" t="str">
        <f>IF(OR(Outcomes!M67="",Outcomes!M67&gt;'County Names to hide'!$D$2),"",
   IF(Outcomes!N67="","No",
      IF(AND(Outcomes!N67&gt;'County Names to hide'!$C$2,
             Outcomes!N67&lt;'County Names to hide'!$D$2),
         "Yes","No")))</f>
        <v/>
      </c>
    </row>
    <row r="68" spans="3:22" s="1" customFormat="1" x14ac:dyDescent="0.35">
      <c r="C68" s="6"/>
      <c r="L68" s="68" t="str">
        <f t="shared" si="0"/>
        <v>Yes</v>
      </c>
      <c r="M68" s="6"/>
      <c r="N68" s="6"/>
      <c r="O68" s="70" t="str">
        <f>IF(ISBLANK(M68), "", IF(ISBLANK(N68), "Yes", IF(N68 &lt; 'County Names to hide'!$C$2, "No", "Yes")))</f>
        <v/>
      </c>
      <c r="U68" s="68" t="str">
        <f>IF(Outcomes!M68="", "", DATEDIF(Outcomes!M68, 'County Names to hide'!$D$2, "m"))</f>
        <v/>
      </c>
      <c r="V68" s="68" t="str">
        <f>IF(OR(Outcomes!M68="",Outcomes!M68&gt;'County Names to hide'!$D$2),"",
   IF(Outcomes!N68="","No",
      IF(AND(Outcomes!N68&gt;'County Names to hide'!$C$2,
             Outcomes!N68&lt;'County Names to hide'!$D$2),
         "Yes","No")))</f>
        <v/>
      </c>
    </row>
    <row r="69" spans="3:22" s="1" customFormat="1" x14ac:dyDescent="0.35">
      <c r="C69" s="6"/>
      <c r="L69" s="68" t="str">
        <f t="shared" si="0"/>
        <v>Yes</v>
      </c>
      <c r="M69" s="6"/>
      <c r="N69" s="6"/>
      <c r="O69" s="70" t="str">
        <f>IF(ISBLANK(M69), "", IF(ISBLANK(N69), "Yes", IF(N69 &lt; 'County Names to hide'!$C$2, "No", "Yes")))</f>
        <v/>
      </c>
      <c r="U69" s="68" t="str">
        <f>IF(Outcomes!M69="", "", DATEDIF(Outcomes!M69, 'County Names to hide'!$D$2, "m"))</f>
        <v/>
      </c>
      <c r="V69" s="68" t="str">
        <f>IF(OR(Outcomes!M69="",Outcomes!M69&gt;'County Names to hide'!$D$2),"",
   IF(Outcomes!N69="","No",
      IF(AND(Outcomes!N69&gt;'County Names to hide'!$C$2,
             Outcomes!N69&lt;'County Names to hide'!$D$2),
         "Yes","No")))</f>
        <v/>
      </c>
    </row>
    <row r="70" spans="3:22" s="1" customFormat="1" x14ac:dyDescent="0.35">
      <c r="C70" s="6"/>
      <c r="L70" s="68" t="str">
        <f t="shared" ref="L70:L133" si="1">IF(COUNTIF(F70:K70, "Yes")&gt;0, "No", "Yes")</f>
        <v>Yes</v>
      </c>
      <c r="M70" s="6"/>
      <c r="N70" s="6"/>
      <c r="O70" s="70" t="str">
        <f>IF(ISBLANK(M70), "", IF(ISBLANK(N70), "Yes", IF(N70 &lt; 'County Names to hide'!$C$2, "No", "Yes")))</f>
        <v/>
      </c>
      <c r="U70" s="68" t="str">
        <f>IF(Outcomes!M70="", "", DATEDIF(Outcomes!M70, 'County Names to hide'!$D$2, "m"))</f>
        <v/>
      </c>
      <c r="V70" s="68" t="str">
        <f>IF(OR(Outcomes!M70="",Outcomes!M70&gt;'County Names to hide'!$D$2),"",
   IF(Outcomes!N70="","No",
      IF(AND(Outcomes!N70&gt;'County Names to hide'!$C$2,
             Outcomes!N70&lt;'County Names to hide'!$D$2),
         "Yes","No")))</f>
        <v/>
      </c>
    </row>
    <row r="71" spans="3:22" s="1" customFormat="1" x14ac:dyDescent="0.35">
      <c r="C71" s="6"/>
      <c r="L71" s="68" t="str">
        <f t="shared" si="1"/>
        <v>Yes</v>
      </c>
      <c r="M71" s="6"/>
      <c r="N71" s="6"/>
      <c r="O71" s="70" t="str">
        <f>IF(ISBLANK(M71), "", IF(ISBLANK(N71), "Yes", IF(N71 &lt; 'County Names to hide'!$C$2, "No", "Yes")))</f>
        <v/>
      </c>
      <c r="U71" s="68" t="str">
        <f>IF(Outcomes!M71="", "", DATEDIF(Outcomes!M71, 'County Names to hide'!$D$2, "m"))</f>
        <v/>
      </c>
      <c r="V71" s="68" t="str">
        <f>IF(OR(Outcomes!M71="",Outcomes!M71&gt;'County Names to hide'!$D$2),"",
   IF(Outcomes!N71="","No",
      IF(AND(Outcomes!N71&gt;'County Names to hide'!$C$2,
             Outcomes!N71&lt;'County Names to hide'!$D$2),
         "Yes","No")))</f>
        <v/>
      </c>
    </row>
    <row r="72" spans="3:22" s="1" customFormat="1" x14ac:dyDescent="0.35">
      <c r="C72" s="6"/>
      <c r="L72" s="68" t="str">
        <f t="shared" si="1"/>
        <v>Yes</v>
      </c>
      <c r="M72" s="6"/>
      <c r="N72" s="6"/>
      <c r="O72" s="70" t="str">
        <f>IF(ISBLANK(M72), "", IF(ISBLANK(N72), "Yes", IF(N72 &lt; 'County Names to hide'!$C$2, "No", "Yes")))</f>
        <v/>
      </c>
      <c r="U72" s="68" t="str">
        <f>IF(Outcomes!M72="", "", DATEDIF(Outcomes!M72, 'County Names to hide'!$D$2, "m"))</f>
        <v/>
      </c>
      <c r="V72" s="68" t="str">
        <f>IF(OR(Outcomes!M72="",Outcomes!M72&gt;'County Names to hide'!$D$2),"",
   IF(Outcomes!N72="","No",
      IF(AND(Outcomes!N72&gt;'County Names to hide'!$C$2,
             Outcomes!N72&lt;'County Names to hide'!$D$2),
         "Yes","No")))</f>
        <v/>
      </c>
    </row>
    <row r="73" spans="3:22" s="1" customFormat="1" x14ac:dyDescent="0.35">
      <c r="C73" s="6"/>
      <c r="L73" s="68" t="str">
        <f t="shared" si="1"/>
        <v>Yes</v>
      </c>
      <c r="M73" s="6"/>
      <c r="N73" s="6"/>
      <c r="O73" s="70" t="str">
        <f>IF(ISBLANK(M73), "", IF(ISBLANK(N73), "Yes", IF(N73 &lt; 'County Names to hide'!$C$2, "No", "Yes")))</f>
        <v/>
      </c>
      <c r="U73" s="68" t="str">
        <f>IF(Outcomes!M73="", "", DATEDIF(Outcomes!M73, 'County Names to hide'!$D$2, "m"))</f>
        <v/>
      </c>
      <c r="V73" s="68" t="str">
        <f>IF(OR(Outcomes!M73="",Outcomes!M73&gt;'County Names to hide'!$D$2),"",
   IF(Outcomes!N73="","No",
      IF(AND(Outcomes!N73&gt;'County Names to hide'!$C$2,
             Outcomes!N73&lt;'County Names to hide'!$D$2),
         "Yes","No")))</f>
        <v/>
      </c>
    </row>
    <row r="74" spans="3:22" s="1" customFormat="1" x14ac:dyDescent="0.35">
      <c r="C74" s="6"/>
      <c r="L74" s="68" t="str">
        <f t="shared" si="1"/>
        <v>Yes</v>
      </c>
      <c r="M74" s="6"/>
      <c r="N74" s="6"/>
      <c r="O74" s="70" t="str">
        <f>IF(ISBLANK(M74), "", IF(ISBLANK(N74), "Yes", IF(N74 &lt; 'County Names to hide'!$C$2, "No", "Yes")))</f>
        <v/>
      </c>
      <c r="U74" s="68" t="str">
        <f>IF(Outcomes!M74="", "", DATEDIF(Outcomes!M74, 'County Names to hide'!$D$2, "m"))</f>
        <v/>
      </c>
      <c r="V74" s="68" t="str">
        <f>IF(OR(Outcomes!M74="",Outcomes!M74&gt;'County Names to hide'!$D$2),"",
   IF(Outcomes!N74="","No",
      IF(AND(Outcomes!N74&gt;'County Names to hide'!$C$2,
             Outcomes!N74&lt;'County Names to hide'!$D$2),
         "Yes","No")))</f>
        <v/>
      </c>
    </row>
    <row r="75" spans="3:22" s="1" customFormat="1" x14ac:dyDescent="0.35">
      <c r="C75" s="6"/>
      <c r="L75" s="68" t="str">
        <f t="shared" si="1"/>
        <v>Yes</v>
      </c>
      <c r="M75" s="6"/>
      <c r="N75" s="6"/>
      <c r="O75" s="70" t="str">
        <f>IF(ISBLANK(M75), "", IF(ISBLANK(N75), "Yes", IF(N75 &lt; 'County Names to hide'!$C$2, "No", "Yes")))</f>
        <v/>
      </c>
      <c r="U75" s="68" t="str">
        <f>IF(Outcomes!M75="", "", DATEDIF(Outcomes!M75, 'County Names to hide'!$D$2, "m"))</f>
        <v/>
      </c>
      <c r="V75" s="68" t="str">
        <f>IF(OR(Outcomes!M75="",Outcomes!M75&gt;'County Names to hide'!$D$2),"",
   IF(Outcomes!N75="","No",
      IF(AND(Outcomes!N75&gt;'County Names to hide'!$C$2,
             Outcomes!N75&lt;'County Names to hide'!$D$2),
         "Yes","No")))</f>
        <v/>
      </c>
    </row>
    <row r="76" spans="3:22" s="1" customFormat="1" x14ac:dyDescent="0.35">
      <c r="C76" s="6"/>
      <c r="L76" s="68" t="str">
        <f t="shared" si="1"/>
        <v>Yes</v>
      </c>
      <c r="M76" s="6"/>
      <c r="N76" s="6"/>
      <c r="O76" s="70" t="str">
        <f>IF(ISBLANK(M76), "", IF(ISBLANK(N76), "Yes", IF(N76 &lt; 'County Names to hide'!$C$2, "No", "Yes")))</f>
        <v/>
      </c>
      <c r="U76" s="68" t="str">
        <f>IF(Outcomes!M76="", "", DATEDIF(Outcomes!M76, 'County Names to hide'!$D$2, "m"))</f>
        <v/>
      </c>
      <c r="V76" s="68" t="str">
        <f>IF(OR(Outcomes!M76="",Outcomes!M76&gt;'County Names to hide'!$D$2),"",
   IF(Outcomes!N76="","No",
      IF(AND(Outcomes!N76&gt;'County Names to hide'!$C$2,
             Outcomes!N76&lt;'County Names to hide'!$D$2),
         "Yes","No")))</f>
        <v/>
      </c>
    </row>
    <row r="77" spans="3:22" s="1" customFormat="1" x14ac:dyDescent="0.35">
      <c r="C77" s="6"/>
      <c r="L77" s="68" t="str">
        <f t="shared" si="1"/>
        <v>Yes</v>
      </c>
      <c r="M77" s="6"/>
      <c r="N77" s="6"/>
      <c r="O77" s="70" t="str">
        <f>IF(ISBLANK(M77), "", IF(ISBLANK(N77), "Yes", IF(N77 &lt; 'County Names to hide'!$C$2, "No", "Yes")))</f>
        <v/>
      </c>
      <c r="U77" s="68" t="str">
        <f>IF(Outcomes!M77="", "", DATEDIF(Outcomes!M77, 'County Names to hide'!$D$2, "m"))</f>
        <v/>
      </c>
      <c r="V77" s="68" t="str">
        <f>IF(OR(Outcomes!M77="",Outcomes!M77&gt;'County Names to hide'!$D$2),"",
   IF(Outcomes!N77="","No",
      IF(AND(Outcomes!N77&gt;'County Names to hide'!$C$2,
             Outcomes!N77&lt;'County Names to hide'!$D$2),
         "Yes","No")))</f>
        <v/>
      </c>
    </row>
    <row r="78" spans="3:22" s="1" customFormat="1" x14ac:dyDescent="0.35">
      <c r="C78" s="6"/>
      <c r="L78" s="68" t="str">
        <f t="shared" si="1"/>
        <v>Yes</v>
      </c>
      <c r="M78" s="6"/>
      <c r="N78" s="6"/>
      <c r="O78" s="70" t="str">
        <f>IF(ISBLANK(M78), "", IF(ISBLANK(N78), "Yes", IF(N78 &lt; 'County Names to hide'!$C$2, "No", "Yes")))</f>
        <v/>
      </c>
      <c r="U78" s="68" t="str">
        <f>IF(Outcomes!M78="", "", DATEDIF(Outcomes!M78, 'County Names to hide'!$D$2, "m"))</f>
        <v/>
      </c>
      <c r="V78" s="68" t="str">
        <f>IF(OR(Outcomes!M78="",Outcomes!M78&gt;'County Names to hide'!$D$2),"",
   IF(Outcomes!N78="","No",
      IF(AND(Outcomes!N78&gt;'County Names to hide'!$C$2,
             Outcomes!N78&lt;'County Names to hide'!$D$2),
         "Yes","No")))</f>
        <v/>
      </c>
    </row>
    <row r="79" spans="3:22" s="1" customFormat="1" x14ac:dyDescent="0.35">
      <c r="C79" s="6"/>
      <c r="L79" s="68" t="str">
        <f t="shared" si="1"/>
        <v>Yes</v>
      </c>
      <c r="M79" s="6"/>
      <c r="N79" s="6"/>
      <c r="O79" s="70" t="str">
        <f>IF(ISBLANK(M79), "", IF(ISBLANK(N79), "Yes", IF(N79 &lt; 'County Names to hide'!$C$2, "No", "Yes")))</f>
        <v/>
      </c>
      <c r="U79" s="68" t="str">
        <f>IF(Outcomes!M79="", "", DATEDIF(Outcomes!M79, 'County Names to hide'!$D$2, "m"))</f>
        <v/>
      </c>
      <c r="V79" s="68" t="str">
        <f>IF(OR(Outcomes!M79="",Outcomes!M79&gt;'County Names to hide'!$D$2),"",
   IF(Outcomes!N79="","No",
      IF(AND(Outcomes!N79&gt;'County Names to hide'!$C$2,
             Outcomes!N79&lt;'County Names to hide'!$D$2),
         "Yes","No")))</f>
        <v/>
      </c>
    </row>
    <row r="80" spans="3:22" s="1" customFormat="1" x14ac:dyDescent="0.35">
      <c r="C80" s="6"/>
      <c r="L80" s="68" t="str">
        <f t="shared" si="1"/>
        <v>Yes</v>
      </c>
      <c r="M80" s="6"/>
      <c r="N80" s="6"/>
      <c r="O80" s="70" t="str">
        <f>IF(ISBLANK(M80), "", IF(ISBLANK(N80), "Yes", IF(N80 &lt; 'County Names to hide'!$C$2, "No", "Yes")))</f>
        <v/>
      </c>
      <c r="U80" s="68" t="str">
        <f>IF(Outcomes!M80="", "", DATEDIF(Outcomes!M80, 'County Names to hide'!$D$2, "m"))</f>
        <v/>
      </c>
      <c r="V80" s="68" t="str">
        <f>IF(OR(Outcomes!M80="",Outcomes!M80&gt;'County Names to hide'!$D$2),"",
   IF(Outcomes!N80="","No",
      IF(AND(Outcomes!N80&gt;'County Names to hide'!$C$2,
             Outcomes!N80&lt;'County Names to hide'!$D$2),
         "Yes","No")))</f>
        <v/>
      </c>
    </row>
    <row r="81" spans="3:22" s="1" customFormat="1" x14ac:dyDescent="0.35">
      <c r="C81" s="6"/>
      <c r="L81" s="68" t="str">
        <f t="shared" si="1"/>
        <v>Yes</v>
      </c>
      <c r="M81" s="6"/>
      <c r="N81" s="6"/>
      <c r="O81" s="70" t="str">
        <f>IF(ISBLANK(M81), "", IF(ISBLANK(N81), "Yes", IF(N81 &lt; 'County Names to hide'!$C$2, "No", "Yes")))</f>
        <v/>
      </c>
      <c r="U81" s="68" t="str">
        <f>IF(Outcomes!M81="", "", DATEDIF(Outcomes!M81, 'County Names to hide'!$D$2, "m"))</f>
        <v/>
      </c>
      <c r="V81" s="68" t="str">
        <f>IF(OR(Outcomes!M81="",Outcomes!M81&gt;'County Names to hide'!$D$2),"",
   IF(Outcomes!N81="","No",
      IF(AND(Outcomes!N81&gt;'County Names to hide'!$C$2,
             Outcomes!N81&lt;'County Names to hide'!$D$2),
         "Yes","No")))</f>
        <v/>
      </c>
    </row>
    <row r="82" spans="3:22" s="1" customFormat="1" x14ac:dyDescent="0.35">
      <c r="C82" s="6"/>
      <c r="L82" s="68" t="str">
        <f t="shared" si="1"/>
        <v>Yes</v>
      </c>
      <c r="M82" s="6"/>
      <c r="N82" s="6"/>
      <c r="O82" s="70" t="str">
        <f>IF(ISBLANK(M82), "", IF(ISBLANK(N82), "Yes", IF(N82 &lt; 'County Names to hide'!$C$2, "No", "Yes")))</f>
        <v/>
      </c>
      <c r="U82" s="68" t="str">
        <f>IF(Outcomes!M82="", "", DATEDIF(Outcomes!M82, 'County Names to hide'!$D$2, "m"))</f>
        <v/>
      </c>
      <c r="V82" s="68" t="str">
        <f>IF(OR(Outcomes!M82="",Outcomes!M82&gt;'County Names to hide'!$D$2),"",
   IF(Outcomes!N82="","No",
      IF(AND(Outcomes!N82&gt;'County Names to hide'!$C$2,
             Outcomes!N82&lt;'County Names to hide'!$D$2),
         "Yes","No")))</f>
        <v/>
      </c>
    </row>
    <row r="83" spans="3:22" s="1" customFormat="1" x14ac:dyDescent="0.35">
      <c r="C83" s="6"/>
      <c r="L83" s="68" t="str">
        <f t="shared" si="1"/>
        <v>Yes</v>
      </c>
      <c r="M83" s="6"/>
      <c r="N83" s="6"/>
      <c r="O83" s="70" t="str">
        <f>IF(ISBLANK(M83), "", IF(ISBLANK(N83), "Yes", IF(N83 &lt; 'County Names to hide'!$C$2, "No", "Yes")))</f>
        <v/>
      </c>
      <c r="U83" s="68" t="str">
        <f>IF(Outcomes!M83="", "", DATEDIF(Outcomes!M83, 'County Names to hide'!$D$2, "m"))</f>
        <v/>
      </c>
      <c r="V83" s="68" t="str">
        <f>IF(OR(Outcomes!M83="",Outcomes!M83&gt;'County Names to hide'!$D$2),"",
   IF(Outcomes!N83="","No",
      IF(AND(Outcomes!N83&gt;'County Names to hide'!$C$2,
             Outcomes!N83&lt;'County Names to hide'!$D$2),
         "Yes","No")))</f>
        <v/>
      </c>
    </row>
    <row r="84" spans="3:22" s="1" customFormat="1" x14ac:dyDescent="0.35">
      <c r="C84" s="6"/>
      <c r="L84" s="68" t="str">
        <f t="shared" si="1"/>
        <v>Yes</v>
      </c>
      <c r="M84" s="6"/>
      <c r="N84" s="6"/>
      <c r="O84" s="70" t="str">
        <f>IF(ISBLANK(M84), "", IF(ISBLANK(N84), "Yes", IF(N84 &lt; 'County Names to hide'!$C$2, "No", "Yes")))</f>
        <v/>
      </c>
      <c r="U84" s="68" t="str">
        <f>IF(Outcomes!M84="", "", DATEDIF(Outcomes!M84, 'County Names to hide'!$D$2, "m"))</f>
        <v/>
      </c>
      <c r="V84" s="68" t="str">
        <f>IF(OR(Outcomes!M84="",Outcomes!M84&gt;'County Names to hide'!$D$2),"",
   IF(Outcomes!N84="","No",
      IF(AND(Outcomes!N84&gt;'County Names to hide'!$C$2,
             Outcomes!N84&lt;'County Names to hide'!$D$2),
         "Yes","No")))</f>
        <v/>
      </c>
    </row>
    <row r="85" spans="3:22" s="1" customFormat="1" x14ac:dyDescent="0.35">
      <c r="C85" s="6"/>
      <c r="L85" s="68" t="str">
        <f t="shared" si="1"/>
        <v>Yes</v>
      </c>
      <c r="M85" s="6"/>
      <c r="N85" s="6"/>
      <c r="O85" s="70" t="str">
        <f>IF(ISBLANK(M85), "", IF(ISBLANK(N85), "Yes", IF(N85 &lt; 'County Names to hide'!$C$2, "No", "Yes")))</f>
        <v/>
      </c>
      <c r="U85" s="68" t="str">
        <f>IF(Outcomes!M85="", "", DATEDIF(Outcomes!M85, 'County Names to hide'!$D$2, "m"))</f>
        <v/>
      </c>
      <c r="V85" s="68" t="str">
        <f>IF(OR(Outcomes!M85="",Outcomes!M85&gt;'County Names to hide'!$D$2),"",
   IF(Outcomes!N85="","No",
      IF(AND(Outcomes!N85&gt;'County Names to hide'!$C$2,
             Outcomes!N85&lt;'County Names to hide'!$D$2),
         "Yes","No")))</f>
        <v/>
      </c>
    </row>
    <row r="86" spans="3:22" s="1" customFormat="1" x14ac:dyDescent="0.35">
      <c r="C86" s="6"/>
      <c r="L86" s="68" t="str">
        <f t="shared" si="1"/>
        <v>Yes</v>
      </c>
      <c r="M86" s="6"/>
      <c r="N86" s="6"/>
      <c r="O86" s="70" t="str">
        <f>IF(ISBLANK(M86), "", IF(ISBLANK(N86), "Yes", IF(N86 &lt; 'County Names to hide'!$C$2, "No", "Yes")))</f>
        <v/>
      </c>
      <c r="U86" s="68" t="str">
        <f>IF(Outcomes!M86="", "", DATEDIF(Outcomes!M86, 'County Names to hide'!$D$2, "m"))</f>
        <v/>
      </c>
      <c r="V86" s="68" t="str">
        <f>IF(OR(Outcomes!M86="",Outcomes!M86&gt;'County Names to hide'!$D$2),"",
   IF(Outcomes!N86="","No",
      IF(AND(Outcomes!N86&gt;'County Names to hide'!$C$2,
             Outcomes!N86&lt;'County Names to hide'!$D$2),
         "Yes","No")))</f>
        <v/>
      </c>
    </row>
    <row r="87" spans="3:22" s="1" customFormat="1" x14ac:dyDescent="0.35">
      <c r="C87" s="6"/>
      <c r="L87" s="68" t="str">
        <f t="shared" si="1"/>
        <v>Yes</v>
      </c>
      <c r="M87" s="6"/>
      <c r="N87" s="6"/>
      <c r="O87" s="70" t="str">
        <f>IF(ISBLANK(M87), "", IF(ISBLANK(N87), "Yes", IF(N87 &lt; 'County Names to hide'!$C$2, "No", "Yes")))</f>
        <v/>
      </c>
      <c r="U87" s="68" t="str">
        <f>IF(Outcomes!M87="", "", DATEDIF(Outcomes!M87, 'County Names to hide'!$D$2, "m"))</f>
        <v/>
      </c>
      <c r="V87" s="68" t="str">
        <f>IF(OR(Outcomes!M87="",Outcomes!M87&gt;'County Names to hide'!$D$2),"",
   IF(Outcomes!N87="","No",
      IF(AND(Outcomes!N87&gt;'County Names to hide'!$C$2,
             Outcomes!N87&lt;'County Names to hide'!$D$2),
         "Yes","No")))</f>
        <v/>
      </c>
    </row>
    <row r="88" spans="3:22" s="1" customFormat="1" x14ac:dyDescent="0.35">
      <c r="C88" s="6"/>
      <c r="L88" s="68" t="str">
        <f t="shared" si="1"/>
        <v>Yes</v>
      </c>
      <c r="M88" s="6"/>
      <c r="N88" s="6"/>
      <c r="O88" s="70" t="str">
        <f>IF(ISBLANK(M88), "", IF(ISBLANK(N88), "Yes", IF(N88 &lt; 'County Names to hide'!$C$2, "No", "Yes")))</f>
        <v/>
      </c>
      <c r="U88" s="68" t="str">
        <f>IF(Outcomes!M88="", "", DATEDIF(Outcomes!M88, 'County Names to hide'!$D$2, "m"))</f>
        <v/>
      </c>
      <c r="V88" s="68" t="str">
        <f>IF(OR(Outcomes!M88="",Outcomes!M88&gt;'County Names to hide'!$D$2),"",
   IF(Outcomes!N88="","No",
      IF(AND(Outcomes!N88&gt;'County Names to hide'!$C$2,
             Outcomes!N88&lt;'County Names to hide'!$D$2),
         "Yes","No")))</f>
        <v/>
      </c>
    </row>
    <row r="89" spans="3:22" s="1" customFormat="1" x14ac:dyDescent="0.35">
      <c r="C89" s="6"/>
      <c r="L89" s="68" t="str">
        <f t="shared" si="1"/>
        <v>Yes</v>
      </c>
      <c r="M89" s="6"/>
      <c r="N89" s="6"/>
      <c r="O89" s="70" t="str">
        <f>IF(ISBLANK(M89), "", IF(ISBLANK(N89), "Yes", IF(N89 &lt; 'County Names to hide'!$C$2, "No", "Yes")))</f>
        <v/>
      </c>
      <c r="U89" s="68" t="str">
        <f>IF(Outcomes!M89="", "", DATEDIF(Outcomes!M89, 'County Names to hide'!$D$2, "m"))</f>
        <v/>
      </c>
      <c r="V89" s="68" t="str">
        <f>IF(OR(Outcomes!M89="",Outcomes!M89&gt;'County Names to hide'!$D$2),"",
   IF(Outcomes!N89="","No",
      IF(AND(Outcomes!N89&gt;'County Names to hide'!$C$2,
             Outcomes!N89&lt;'County Names to hide'!$D$2),
         "Yes","No")))</f>
        <v/>
      </c>
    </row>
    <row r="90" spans="3:22" s="1" customFormat="1" x14ac:dyDescent="0.35">
      <c r="C90" s="6"/>
      <c r="L90" s="68" t="str">
        <f t="shared" si="1"/>
        <v>Yes</v>
      </c>
      <c r="M90" s="6"/>
      <c r="N90" s="6"/>
      <c r="O90" s="70" t="str">
        <f>IF(ISBLANK(M90), "", IF(ISBLANK(N90), "Yes", IF(N90 &lt; 'County Names to hide'!$C$2, "No", "Yes")))</f>
        <v/>
      </c>
      <c r="U90" s="68" t="str">
        <f>IF(Outcomes!M90="", "", DATEDIF(Outcomes!M90, 'County Names to hide'!$D$2, "m"))</f>
        <v/>
      </c>
      <c r="V90" s="68" t="str">
        <f>IF(OR(Outcomes!M90="",Outcomes!M90&gt;'County Names to hide'!$D$2),"",
   IF(Outcomes!N90="","No",
      IF(AND(Outcomes!N90&gt;'County Names to hide'!$C$2,
             Outcomes!N90&lt;'County Names to hide'!$D$2),
         "Yes","No")))</f>
        <v/>
      </c>
    </row>
    <row r="91" spans="3:22" s="1" customFormat="1" x14ac:dyDescent="0.35">
      <c r="C91" s="6"/>
      <c r="L91" s="68" t="str">
        <f t="shared" si="1"/>
        <v>Yes</v>
      </c>
      <c r="M91" s="6"/>
      <c r="N91" s="6"/>
      <c r="O91" s="70" t="str">
        <f>IF(ISBLANK(M91), "", IF(ISBLANK(N91), "Yes", IF(N91 &lt; 'County Names to hide'!$C$2, "No", "Yes")))</f>
        <v/>
      </c>
      <c r="U91" s="68" t="str">
        <f>IF(Outcomes!M91="", "", DATEDIF(Outcomes!M91, 'County Names to hide'!$D$2, "m"))</f>
        <v/>
      </c>
      <c r="V91" s="68" t="str">
        <f>IF(OR(Outcomes!M91="",Outcomes!M91&gt;'County Names to hide'!$D$2),"",
   IF(Outcomes!N91="","No",
      IF(AND(Outcomes!N91&gt;'County Names to hide'!$C$2,
             Outcomes!N91&lt;'County Names to hide'!$D$2),
         "Yes","No")))</f>
        <v/>
      </c>
    </row>
    <row r="92" spans="3:22" s="1" customFormat="1" x14ac:dyDescent="0.35">
      <c r="C92" s="6"/>
      <c r="L92" s="68" t="str">
        <f t="shared" si="1"/>
        <v>Yes</v>
      </c>
      <c r="M92" s="6"/>
      <c r="N92" s="6"/>
      <c r="O92" s="70" t="str">
        <f>IF(ISBLANK(M92), "", IF(ISBLANK(N92), "Yes", IF(N92 &lt; 'County Names to hide'!$C$2, "No", "Yes")))</f>
        <v/>
      </c>
      <c r="U92" s="68" t="str">
        <f>IF(Outcomes!M92="", "", DATEDIF(Outcomes!M92, 'County Names to hide'!$D$2, "m"))</f>
        <v/>
      </c>
      <c r="V92" s="68" t="str">
        <f>IF(OR(Outcomes!M92="",Outcomes!M92&gt;'County Names to hide'!$D$2),"",
   IF(Outcomes!N92="","No",
      IF(AND(Outcomes!N92&gt;'County Names to hide'!$C$2,
             Outcomes!N92&lt;'County Names to hide'!$D$2),
         "Yes","No")))</f>
        <v/>
      </c>
    </row>
    <row r="93" spans="3:22" s="1" customFormat="1" x14ac:dyDescent="0.35">
      <c r="C93" s="6"/>
      <c r="L93" s="68" t="str">
        <f t="shared" si="1"/>
        <v>Yes</v>
      </c>
      <c r="M93" s="6"/>
      <c r="N93" s="6"/>
      <c r="O93" s="70" t="str">
        <f>IF(ISBLANK(M93), "", IF(ISBLANK(N93), "Yes", IF(N93 &lt; 'County Names to hide'!$C$2, "No", "Yes")))</f>
        <v/>
      </c>
      <c r="U93" s="68" t="str">
        <f>IF(Outcomes!M93="", "", DATEDIF(Outcomes!M93, 'County Names to hide'!$D$2, "m"))</f>
        <v/>
      </c>
      <c r="V93" s="68" t="str">
        <f>IF(OR(Outcomes!M93="",Outcomes!M93&gt;'County Names to hide'!$D$2),"",
   IF(Outcomes!N93="","No",
      IF(AND(Outcomes!N93&gt;'County Names to hide'!$C$2,
             Outcomes!N93&lt;'County Names to hide'!$D$2),
         "Yes","No")))</f>
        <v/>
      </c>
    </row>
    <row r="94" spans="3:22" s="1" customFormat="1" x14ac:dyDescent="0.35">
      <c r="C94" s="6"/>
      <c r="L94" s="68" t="str">
        <f t="shared" si="1"/>
        <v>Yes</v>
      </c>
      <c r="M94" s="6"/>
      <c r="N94" s="6"/>
      <c r="O94" s="70" t="str">
        <f>IF(ISBLANK(M94), "", IF(ISBLANK(N94), "Yes", IF(N94 &lt; 'County Names to hide'!$C$2, "No", "Yes")))</f>
        <v/>
      </c>
      <c r="U94" s="68" t="str">
        <f>IF(Outcomes!M94="", "", DATEDIF(Outcomes!M94, 'County Names to hide'!$D$2, "m"))</f>
        <v/>
      </c>
      <c r="V94" s="68" t="str">
        <f>IF(OR(Outcomes!M94="",Outcomes!M94&gt;'County Names to hide'!$D$2),"",
   IF(Outcomes!N94="","No",
      IF(AND(Outcomes!N94&gt;'County Names to hide'!$C$2,
             Outcomes!N94&lt;'County Names to hide'!$D$2),
         "Yes","No")))</f>
        <v/>
      </c>
    </row>
    <row r="95" spans="3:22" s="1" customFormat="1" x14ac:dyDescent="0.35">
      <c r="C95" s="6"/>
      <c r="L95" s="68" t="str">
        <f t="shared" si="1"/>
        <v>Yes</v>
      </c>
      <c r="M95" s="6"/>
      <c r="N95" s="6"/>
      <c r="O95" s="70" t="str">
        <f>IF(ISBLANK(M95), "", IF(ISBLANK(N95), "Yes", IF(N95 &lt; 'County Names to hide'!$C$2, "No", "Yes")))</f>
        <v/>
      </c>
      <c r="U95" s="68" t="str">
        <f>IF(Outcomes!M95="", "", DATEDIF(Outcomes!M95, 'County Names to hide'!$D$2, "m"))</f>
        <v/>
      </c>
      <c r="V95" s="68" t="str">
        <f>IF(OR(Outcomes!M95="",Outcomes!M95&gt;'County Names to hide'!$D$2),"",
   IF(Outcomes!N95="","No",
      IF(AND(Outcomes!N95&gt;'County Names to hide'!$C$2,
             Outcomes!N95&lt;'County Names to hide'!$D$2),
         "Yes","No")))</f>
        <v/>
      </c>
    </row>
    <row r="96" spans="3:22" s="1" customFormat="1" x14ac:dyDescent="0.35">
      <c r="C96" s="6"/>
      <c r="L96" s="68" t="str">
        <f t="shared" si="1"/>
        <v>Yes</v>
      </c>
      <c r="M96" s="6"/>
      <c r="N96" s="6"/>
      <c r="O96" s="70" t="str">
        <f>IF(ISBLANK(M96), "", IF(ISBLANK(N96), "Yes", IF(N96 &lt; 'County Names to hide'!$C$2, "No", "Yes")))</f>
        <v/>
      </c>
      <c r="U96" s="68" t="str">
        <f>IF(Outcomes!M96="", "", DATEDIF(Outcomes!M96, 'County Names to hide'!$D$2, "m"))</f>
        <v/>
      </c>
      <c r="V96" s="68" t="str">
        <f>IF(OR(Outcomes!M96="",Outcomes!M96&gt;'County Names to hide'!$D$2),"",
   IF(Outcomes!N96="","No",
      IF(AND(Outcomes!N96&gt;'County Names to hide'!$C$2,
             Outcomes!N96&lt;'County Names to hide'!$D$2),
         "Yes","No")))</f>
        <v/>
      </c>
    </row>
    <row r="97" spans="3:22" s="1" customFormat="1" x14ac:dyDescent="0.35">
      <c r="C97" s="6"/>
      <c r="L97" s="68" t="str">
        <f t="shared" si="1"/>
        <v>Yes</v>
      </c>
      <c r="M97" s="6"/>
      <c r="N97" s="6"/>
      <c r="O97" s="70" t="str">
        <f>IF(ISBLANK(M97), "", IF(ISBLANK(N97), "Yes", IF(N97 &lt; 'County Names to hide'!$C$2, "No", "Yes")))</f>
        <v/>
      </c>
      <c r="U97" s="68" t="str">
        <f>IF(Outcomes!M97="", "", DATEDIF(Outcomes!M97, 'County Names to hide'!$D$2, "m"))</f>
        <v/>
      </c>
      <c r="V97" s="68" t="str">
        <f>IF(OR(Outcomes!M97="",Outcomes!M97&gt;'County Names to hide'!$D$2),"",
   IF(Outcomes!N97="","No",
      IF(AND(Outcomes!N97&gt;'County Names to hide'!$C$2,
             Outcomes!N97&lt;'County Names to hide'!$D$2),
         "Yes","No")))</f>
        <v/>
      </c>
    </row>
    <row r="98" spans="3:22" s="1" customFormat="1" x14ac:dyDescent="0.35">
      <c r="C98" s="6"/>
      <c r="L98" s="68" t="str">
        <f t="shared" si="1"/>
        <v>Yes</v>
      </c>
      <c r="M98" s="6"/>
      <c r="N98" s="6"/>
      <c r="O98" s="70" t="str">
        <f>IF(ISBLANK(M98), "", IF(ISBLANK(N98), "Yes", IF(N98 &lt; 'County Names to hide'!$C$2, "No", "Yes")))</f>
        <v/>
      </c>
      <c r="U98" s="68" t="str">
        <f>IF(Outcomes!M98="", "", DATEDIF(Outcomes!M98, 'County Names to hide'!$D$2, "m"))</f>
        <v/>
      </c>
      <c r="V98" s="68" t="str">
        <f>IF(OR(Outcomes!M98="",Outcomes!M98&gt;'County Names to hide'!$D$2),"",
   IF(Outcomes!N98="","No",
      IF(AND(Outcomes!N98&gt;'County Names to hide'!$C$2,
             Outcomes!N98&lt;'County Names to hide'!$D$2),
         "Yes","No")))</f>
        <v/>
      </c>
    </row>
    <row r="99" spans="3:22" s="1" customFormat="1" x14ac:dyDescent="0.35">
      <c r="C99" s="6"/>
      <c r="L99" s="68" t="str">
        <f t="shared" si="1"/>
        <v>Yes</v>
      </c>
      <c r="M99" s="6"/>
      <c r="N99" s="6"/>
      <c r="O99" s="70" t="str">
        <f>IF(ISBLANK(M99), "", IF(ISBLANK(N99), "Yes", IF(N99 &lt; 'County Names to hide'!$C$2, "No", "Yes")))</f>
        <v/>
      </c>
      <c r="U99" s="68" t="str">
        <f>IF(Outcomes!M99="", "", DATEDIF(Outcomes!M99, 'County Names to hide'!$D$2, "m"))</f>
        <v/>
      </c>
      <c r="V99" s="68" t="str">
        <f>IF(OR(Outcomes!M99="",Outcomes!M99&gt;'County Names to hide'!$D$2),"",
   IF(Outcomes!N99="","No",
      IF(AND(Outcomes!N99&gt;'County Names to hide'!$C$2,
             Outcomes!N99&lt;'County Names to hide'!$D$2),
         "Yes","No")))</f>
        <v/>
      </c>
    </row>
    <row r="100" spans="3:22" s="1" customFormat="1" x14ac:dyDescent="0.35">
      <c r="C100" s="6"/>
      <c r="L100" s="68" t="str">
        <f t="shared" si="1"/>
        <v>Yes</v>
      </c>
      <c r="M100" s="6"/>
      <c r="N100" s="6"/>
      <c r="O100" s="70" t="str">
        <f>IF(ISBLANK(M100), "", IF(ISBLANK(N100), "Yes", IF(N100 &lt; 'County Names to hide'!$C$2, "No", "Yes")))</f>
        <v/>
      </c>
      <c r="U100" s="68" t="str">
        <f>IF(Outcomes!M100="", "", DATEDIF(Outcomes!M100, 'County Names to hide'!$D$2, "m"))</f>
        <v/>
      </c>
      <c r="V100" s="68" t="str">
        <f>IF(OR(Outcomes!M100="",Outcomes!M100&gt;'County Names to hide'!$D$2),"",
   IF(Outcomes!N100="","No",
      IF(AND(Outcomes!N100&gt;'County Names to hide'!$C$2,
             Outcomes!N100&lt;'County Names to hide'!$D$2),
         "Yes","No")))</f>
        <v/>
      </c>
    </row>
    <row r="101" spans="3:22" s="1" customFormat="1" x14ac:dyDescent="0.35">
      <c r="C101" s="6"/>
      <c r="L101" s="68" t="str">
        <f t="shared" si="1"/>
        <v>Yes</v>
      </c>
      <c r="M101" s="6"/>
      <c r="N101" s="6"/>
      <c r="O101" s="70" t="str">
        <f>IF(ISBLANK(M101), "", IF(ISBLANK(N101), "Yes", IF(N101 &lt; 'County Names to hide'!$C$2, "No", "Yes")))</f>
        <v/>
      </c>
      <c r="U101" s="68" t="str">
        <f>IF(Outcomes!M101="", "", DATEDIF(Outcomes!M101, 'County Names to hide'!$D$2, "m"))</f>
        <v/>
      </c>
      <c r="V101" s="68" t="str">
        <f>IF(OR(Outcomes!M101="",Outcomes!M101&gt;'County Names to hide'!$D$2),"",
   IF(Outcomes!N101="","No",
      IF(AND(Outcomes!N101&gt;'County Names to hide'!$C$2,
             Outcomes!N101&lt;'County Names to hide'!$D$2),
         "Yes","No")))</f>
        <v/>
      </c>
    </row>
    <row r="102" spans="3:22" s="1" customFormat="1" x14ac:dyDescent="0.35">
      <c r="C102" s="6"/>
      <c r="L102" s="68" t="str">
        <f t="shared" si="1"/>
        <v>Yes</v>
      </c>
      <c r="M102" s="6"/>
      <c r="N102" s="6"/>
      <c r="O102" s="70" t="str">
        <f>IF(ISBLANK(M102), "", IF(ISBLANK(N102), "Yes", IF(N102 &lt; 'County Names to hide'!$C$2, "No", "Yes")))</f>
        <v/>
      </c>
      <c r="U102" s="68" t="str">
        <f>IF(Outcomes!M102="", "", DATEDIF(Outcomes!M102, 'County Names to hide'!$D$2, "m"))</f>
        <v/>
      </c>
      <c r="V102" s="68" t="str">
        <f>IF(OR(Outcomes!M102="",Outcomes!M102&gt;'County Names to hide'!$D$2),"",
   IF(Outcomes!N102="","No",
      IF(AND(Outcomes!N102&gt;'County Names to hide'!$C$2,
             Outcomes!N102&lt;'County Names to hide'!$D$2),
         "Yes","No")))</f>
        <v/>
      </c>
    </row>
    <row r="103" spans="3:22" s="1" customFormat="1" x14ac:dyDescent="0.35">
      <c r="C103" s="6"/>
      <c r="L103" s="68" t="str">
        <f t="shared" si="1"/>
        <v>Yes</v>
      </c>
      <c r="M103" s="6"/>
      <c r="N103" s="6"/>
      <c r="O103" s="70" t="str">
        <f>IF(ISBLANK(M103), "", IF(ISBLANK(N103), "Yes", IF(N103 &lt; 'County Names to hide'!$C$2, "No", "Yes")))</f>
        <v/>
      </c>
      <c r="U103" s="68" t="str">
        <f>IF(Outcomes!M103="", "", DATEDIF(Outcomes!M103, 'County Names to hide'!$D$2, "m"))</f>
        <v/>
      </c>
      <c r="V103" s="68" t="str">
        <f>IF(OR(Outcomes!M103="",Outcomes!M103&gt;'County Names to hide'!$D$2),"",
   IF(Outcomes!N103="","No",
      IF(AND(Outcomes!N103&gt;'County Names to hide'!$C$2,
             Outcomes!N103&lt;'County Names to hide'!$D$2),
         "Yes","No")))</f>
        <v/>
      </c>
    </row>
    <row r="104" spans="3:22" s="1" customFormat="1" x14ac:dyDescent="0.35">
      <c r="C104" s="6"/>
      <c r="L104" s="68" t="str">
        <f t="shared" si="1"/>
        <v>Yes</v>
      </c>
      <c r="M104" s="6"/>
      <c r="N104" s="6"/>
      <c r="O104" s="70" t="str">
        <f>IF(ISBLANK(M104), "", IF(ISBLANK(N104), "Yes", IF(N104 &lt; 'County Names to hide'!$C$2, "No", "Yes")))</f>
        <v/>
      </c>
      <c r="U104" s="68" t="str">
        <f>IF(Outcomes!M104="", "", DATEDIF(Outcomes!M104, 'County Names to hide'!$D$2, "m"))</f>
        <v/>
      </c>
      <c r="V104" s="68" t="str">
        <f>IF(OR(Outcomes!M104="",Outcomes!M104&gt;'County Names to hide'!$D$2),"",
   IF(Outcomes!N104="","No",
      IF(AND(Outcomes!N104&gt;'County Names to hide'!$C$2,
             Outcomes!N104&lt;'County Names to hide'!$D$2),
         "Yes","No")))</f>
        <v/>
      </c>
    </row>
    <row r="105" spans="3:22" s="1" customFormat="1" x14ac:dyDescent="0.35">
      <c r="C105" s="6"/>
      <c r="L105" s="68" t="str">
        <f t="shared" si="1"/>
        <v>Yes</v>
      </c>
      <c r="M105" s="6"/>
      <c r="N105" s="6"/>
      <c r="O105" s="70" t="str">
        <f>IF(ISBLANK(M105), "", IF(ISBLANK(N105), "Yes", IF(N105 &lt; 'County Names to hide'!$C$2, "No", "Yes")))</f>
        <v/>
      </c>
      <c r="U105" s="68" t="str">
        <f>IF(Outcomes!M105="", "", DATEDIF(Outcomes!M105, 'County Names to hide'!$D$2, "m"))</f>
        <v/>
      </c>
      <c r="V105" s="68" t="str">
        <f>IF(OR(Outcomes!M105="",Outcomes!M105&gt;'County Names to hide'!$D$2),"",
   IF(Outcomes!N105="","No",
      IF(AND(Outcomes!N105&gt;'County Names to hide'!$C$2,
             Outcomes!N105&lt;'County Names to hide'!$D$2),
         "Yes","No")))</f>
        <v/>
      </c>
    </row>
    <row r="106" spans="3:22" s="1" customFormat="1" x14ac:dyDescent="0.35">
      <c r="C106" s="6"/>
      <c r="L106" s="68" t="str">
        <f t="shared" si="1"/>
        <v>Yes</v>
      </c>
      <c r="M106" s="6"/>
      <c r="N106" s="6"/>
      <c r="O106" s="70" t="str">
        <f>IF(ISBLANK(M106), "", IF(ISBLANK(N106), "Yes", IF(N106 &lt; 'County Names to hide'!$C$2, "No", "Yes")))</f>
        <v/>
      </c>
      <c r="U106" s="68" t="str">
        <f>IF(Outcomes!M106="", "", DATEDIF(Outcomes!M106, 'County Names to hide'!$D$2, "m"))</f>
        <v/>
      </c>
      <c r="V106" s="68" t="str">
        <f>IF(OR(Outcomes!M106="",Outcomes!M106&gt;'County Names to hide'!$D$2),"",
   IF(Outcomes!N106="","No",
      IF(AND(Outcomes!N106&gt;'County Names to hide'!$C$2,
             Outcomes!N106&lt;'County Names to hide'!$D$2),
         "Yes","No")))</f>
        <v/>
      </c>
    </row>
    <row r="107" spans="3:22" s="1" customFormat="1" x14ac:dyDescent="0.35">
      <c r="C107" s="6"/>
      <c r="L107" s="68" t="str">
        <f t="shared" si="1"/>
        <v>Yes</v>
      </c>
      <c r="M107" s="6"/>
      <c r="N107" s="6"/>
      <c r="O107" s="70" t="str">
        <f>IF(ISBLANK(M107), "", IF(ISBLANK(N107), "Yes", IF(N107 &lt; 'County Names to hide'!$C$2, "No", "Yes")))</f>
        <v/>
      </c>
      <c r="U107" s="68" t="str">
        <f>IF(Outcomes!M107="", "", DATEDIF(Outcomes!M107, 'County Names to hide'!$D$2, "m"))</f>
        <v/>
      </c>
      <c r="V107" s="68" t="str">
        <f>IF(OR(Outcomes!M107="",Outcomes!M107&gt;'County Names to hide'!$D$2),"",
   IF(Outcomes!N107="","No",
      IF(AND(Outcomes!N107&gt;'County Names to hide'!$C$2,
             Outcomes!N107&lt;'County Names to hide'!$D$2),
         "Yes","No")))</f>
        <v/>
      </c>
    </row>
    <row r="108" spans="3:22" s="1" customFormat="1" x14ac:dyDescent="0.35">
      <c r="C108" s="6"/>
      <c r="L108" s="68" t="str">
        <f t="shared" si="1"/>
        <v>Yes</v>
      </c>
      <c r="M108" s="6"/>
      <c r="N108" s="6"/>
      <c r="O108" s="70" t="str">
        <f>IF(ISBLANK(M108), "", IF(ISBLANK(N108), "Yes", IF(N108 &lt; 'County Names to hide'!$C$2, "No", "Yes")))</f>
        <v/>
      </c>
      <c r="U108" s="68" t="str">
        <f>IF(Outcomes!M108="", "", DATEDIF(Outcomes!M108, 'County Names to hide'!$D$2, "m"))</f>
        <v/>
      </c>
      <c r="V108" s="68" t="str">
        <f>IF(OR(Outcomes!M108="",Outcomes!M108&gt;'County Names to hide'!$D$2),"",
   IF(Outcomes!N108="","No",
      IF(AND(Outcomes!N108&gt;'County Names to hide'!$C$2,
             Outcomes!N108&lt;'County Names to hide'!$D$2),
         "Yes","No")))</f>
        <v/>
      </c>
    </row>
    <row r="109" spans="3:22" s="1" customFormat="1" x14ac:dyDescent="0.35">
      <c r="C109" s="6"/>
      <c r="L109" s="68" t="str">
        <f t="shared" si="1"/>
        <v>Yes</v>
      </c>
      <c r="M109" s="6"/>
      <c r="N109" s="6"/>
      <c r="O109" s="70" t="str">
        <f>IF(ISBLANK(M109), "", IF(ISBLANK(N109), "Yes", IF(N109 &lt; 'County Names to hide'!$C$2, "No", "Yes")))</f>
        <v/>
      </c>
      <c r="U109" s="68" t="str">
        <f>IF(Outcomes!M109="", "", DATEDIF(Outcomes!M109, 'County Names to hide'!$D$2, "m"))</f>
        <v/>
      </c>
      <c r="V109" s="68" t="str">
        <f>IF(OR(Outcomes!M109="",Outcomes!M109&gt;'County Names to hide'!$D$2),"",
   IF(Outcomes!N109="","No",
      IF(AND(Outcomes!N109&gt;'County Names to hide'!$C$2,
             Outcomes!N109&lt;'County Names to hide'!$D$2),
         "Yes","No")))</f>
        <v/>
      </c>
    </row>
    <row r="110" spans="3:22" s="1" customFormat="1" x14ac:dyDescent="0.35">
      <c r="C110" s="6"/>
      <c r="L110" s="68" t="str">
        <f t="shared" si="1"/>
        <v>Yes</v>
      </c>
      <c r="M110" s="6"/>
      <c r="N110" s="6"/>
      <c r="O110" s="70" t="str">
        <f>IF(ISBLANK(M110), "", IF(ISBLANK(N110), "Yes", IF(N110 &lt; 'County Names to hide'!$C$2, "No", "Yes")))</f>
        <v/>
      </c>
      <c r="U110" s="68" t="str">
        <f>IF(Outcomes!M110="", "", DATEDIF(Outcomes!M110, 'County Names to hide'!$D$2, "m"))</f>
        <v/>
      </c>
      <c r="V110" s="68" t="str">
        <f>IF(OR(Outcomes!M110="",Outcomes!M110&gt;'County Names to hide'!$D$2),"",
   IF(Outcomes!N110="","No",
      IF(AND(Outcomes!N110&gt;'County Names to hide'!$C$2,
             Outcomes!N110&lt;'County Names to hide'!$D$2),
         "Yes","No")))</f>
        <v/>
      </c>
    </row>
    <row r="111" spans="3:22" s="1" customFormat="1" x14ac:dyDescent="0.35">
      <c r="C111" s="6"/>
      <c r="L111" s="68" t="str">
        <f t="shared" si="1"/>
        <v>Yes</v>
      </c>
      <c r="M111" s="6"/>
      <c r="N111" s="6"/>
      <c r="O111" s="70" t="str">
        <f>IF(ISBLANK(M111), "", IF(ISBLANK(N111), "Yes", IF(N111 &lt; 'County Names to hide'!$C$2, "No", "Yes")))</f>
        <v/>
      </c>
      <c r="U111" s="68" t="str">
        <f>IF(Outcomes!M111="", "", DATEDIF(Outcomes!M111, 'County Names to hide'!$D$2, "m"))</f>
        <v/>
      </c>
      <c r="V111" s="68" t="str">
        <f>IF(OR(Outcomes!M111="",Outcomes!M111&gt;'County Names to hide'!$D$2),"",
   IF(Outcomes!N111="","No",
      IF(AND(Outcomes!N111&gt;'County Names to hide'!$C$2,
             Outcomes!N111&lt;'County Names to hide'!$D$2),
         "Yes","No")))</f>
        <v/>
      </c>
    </row>
    <row r="112" spans="3:22" s="1" customFormat="1" x14ac:dyDescent="0.35">
      <c r="C112" s="6"/>
      <c r="L112" s="68" t="str">
        <f t="shared" si="1"/>
        <v>Yes</v>
      </c>
      <c r="M112" s="6"/>
      <c r="N112" s="6"/>
      <c r="O112" s="70" t="str">
        <f>IF(ISBLANK(M112), "", IF(ISBLANK(N112), "Yes", IF(N112 &lt; 'County Names to hide'!$C$2, "No", "Yes")))</f>
        <v/>
      </c>
      <c r="U112" s="68" t="str">
        <f>IF(Outcomes!M112="", "", DATEDIF(Outcomes!M112, 'County Names to hide'!$D$2, "m"))</f>
        <v/>
      </c>
      <c r="V112" s="68" t="str">
        <f>IF(OR(Outcomes!M112="",Outcomes!M112&gt;'County Names to hide'!$D$2),"",
   IF(Outcomes!N112="","No",
      IF(AND(Outcomes!N112&gt;'County Names to hide'!$C$2,
             Outcomes!N112&lt;'County Names to hide'!$D$2),
         "Yes","No")))</f>
        <v/>
      </c>
    </row>
    <row r="113" spans="3:22" s="1" customFormat="1" x14ac:dyDescent="0.35">
      <c r="C113" s="6"/>
      <c r="L113" s="68" t="str">
        <f t="shared" si="1"/>
        <v>Yes</v>
      </c>
      <c r="M113" s="6"/>
      <c r="N113" s="6"/>
      <c r="O113" s="70" t="str">
        <f>IF(ISBLANK(M113), "", IF(ISBLANK(N113), "Yes", IF(N113 &lt; 'County Names to hide'!$C$2, "No", "Yes")))</f>
        <v/>
      </c>
      <c r="U113" s="68" t="str">
        <f>IF(Outcomes!M113="", "", DATEDIF(Outcomes!M113, 'County Names to hide'!$D$2, "m"))</f>
        <v/>
      </c>
      <c r="V113" s="68" t="str">
        <f>IF(OR(Outcomes!M113="",Outcomes!M113&gt;'County Names to hide'!$D$2),"",
   IF(Outcomes!N113="","No",
      IF(AND(Outcomes!N113&gt;'County Names to hide'!$C$2,
             Outcomes!N113&lt;'County Names to hide'!$D$2),
         "Yes","No")))</f>
        <v/>
      </c>
    </row>
    <row r="114" spans="3:22" s="1" customFormat="1" x14ac:dyDescent="0.35">
      <c r="C114" s="6"/>
      <c r="L114" s="68" t="str">
        <f t="shared" si="1"/>
        <v>Yes</v>
      </c>
      <c r="M114" s="6"/>
      <c r="N114" s="6"/>
      <c r="O114" s="70" t="str">
        <f>IF(ISBLANK(M114), "", IF(ISBLANK(N114), "Yes", IF(N114 &lt; 'County Names to hide'!$C$2, "No", "Yes")))</f>
        <v/>
      </c>
      <c r="U114" s="68" t="str">
        <f>IF(Outcomes!M114="", "", DATEDIF(Outcomes!M114, 'County Names to hide'!$D$2, "m"))</f>
        <v/>
      </c>
      <c r="V114" s="68" t="str">
        <f>IF(OR(Outcomes!M114="",Outcomes!M114&gt;'County Names to hide'!$D$2),"",
   IF(Outcomes!N114="","No",
      IF(AND(Outcomes!N114&gt;'County Names to hide'!$C$2,
             Outcomes!N114&lt;'County Names to hide'!$D$2),
         "Yes","No")))</f>
        <v/>
      </c>
    </row>
    <row r="115" spans="3:22" s="1" customFormat="1" x14ac:dyDescent="0.35">
      <c r="C115" s="6"/>
      <c r="L115" s="68" t="str">
        <f t="shared" si="1"/>
        <v>Yes</v>
      </c>
      <c r="M115" s="6"/>
      <c r="N115" s="6"/>
      <c r="O115" s="70" t="str">
        <f>IF(ISBLANK(M115), "", IF(ISBLANK(N115), "Yes", IF(N115 &lt; 'County Names to hide'!$C$2, "No", "Yes")))</f>
        <v/>
      </c>
      <c r="U115" s="68" t="str">
        <f>IF(Outcomes!M115="", "", DATEDIF(Outcomes!M115, 'County Names to hide'!$D$2, "m"))</f>
        <v/>
      </c>
      <c r="V115" s="68" t="str">
        <f>IF(OR(Outcomes!M115="",Outcomes!M115&gt;'County Names to hide'!$D$2),"",
   IF(Outcomes!N115="","No",
      IF(AND(Outcomes!N115&gt;'County Names to hide'!$C$2,
             Outcomes!N115&lt;'County Names to hide'!$D$2),
         "Yes","No")))</f>
        <v/>
      </c>
    </row>
    <row r="116" spans="3:22" s="1" customFormat="1" x14ac:dyDescent="0.35">
      <c r="C116" s="6"/>
      <c r="L116" s="68" t="str">
        <f t="shared" si="1"/>
        <v>Yes</v>
      </c>
      <c r="M116" s="6"/>
      <c r="N116" s="6"/>
      <c r="O116" s="70" t="str">
        <f>IF(ISBLANK(M116), "", IF(ISBLANK(N116), "Yes", IF(N116 &lt; 'County Names to hide'!$C$2, "No", "Yes")))</f>
        <v/>
      </c>
      <c r="U116" s="68" t="str">
        <f>IF(Outcomes!M116="", "", DATEDIF(Outcomes!M116, 'County Names to hide'!$D$2, "m"))</f>
        <v/>
      </c>
      <c r="V116" s="68" t="str">
        <f>IF(OR(Outcomes!M116="",Outcomes!M116&gt;'County Names to hide'!$D$2),"",
   IF(Outcomes!N116="","No",
      IF(AND(Outcomes!N116&gt;'County Names to hide'!$C$2,
             Outcomes!N116&lt;'County Names to hide'!$D$2),
         "Yes","No")))</f>
        <v/>
      </c>
    </row>
    <row r="117" spans="3:22" s="1" customFormat="1" x14ac:dyDescent="0.35">
      <c r="C117" s="6"/>
      <c r="L117" s="68" t="str">
        <f t="shared" si="1"/>
        <v>Yes</v>
      </c>
      <c r="M117" s="6"/>
      <c r="N117" s="6"/>
      <c r="O117" s="70" t="str">
        <f>IF(ISBLANK(M117), "", IF(ISBLANK(N117), "Yes", IF(N117 &lt; 'County Names to hide'!$C$2, "No", "Yes")))</f>
        <v/>
      </c>
      <c r="U117" s="68" t="str">
        <f>IF(Outcomes!M117="", "", DATEDIF(Outcomes!M117, 'County Names to hide'!$D$2, "m"))</f>
        <v/>
      </c>
      <c r="V117" s="68" t="str">
        <f>IF(OR(Outcomes!M117="",Outcomes!M117&gt;'County Names to hide'!$D$2),"",
   IF(Outcomes!N117="","No",
      IF(AND(Outcomes!N117&gt;'County Names to hide'!$C$2,
             Outcomes!N117&lt;'County Names to hide'!$D$2),
         "Yes","No")))</f>
        <v/>
      </c>
    </row>
    <row r="118" spans="3:22" s="1" customFormat="1" x14ac:dyDescent="0.35">
      <c r="C118" s="6"/>
      <c r="L118" s="68" t="str">
        <f t="shared" si="1"/>
        <v>Yes</v>
      </c>
      <c r="M118" s="6"/>
      <c r="N118" s="6"/>
      <c r="O118" s="70" t="str">
        <f>IF(ISBLANK(M118), "", IF(ISBLANK(N118), "Yes", IF(N118 &lt; 'County Names to hide'!$C$2, "No", "Yes")))</f>
        <v/>
      </c>
      <c r="U118" s="68" t="str">
        <f>IF(Outcomes!M118="", "", DATEDIF(Outcomes!M118, 'County Names to hide'!$D$2, "m"))</f>
        <v/>
      </c>
      <c r="V118" s="68" t="str">
        <f>IF(OR(Outcomes!M118="",Outcomes!M118&gt;'County Names to hide'!$D$2),"",
   IF(Outcomes!N118="","No",
      IF(AND(Outcomes!N118&gt;'County Names to hide'!$C$2,
             Outcomes!N118&lt;'County Names to hide'!$D$2),
         "Yes","No")))</f>
        <v/>
      </c>
    </row>
    <row r="119" spans="3:22" s="1" customFormat="1" x14ac:dyDescent="0.35">
      <c r="C119" s="6"/>
      <c r="L119" s="68" t="str">
        <f t="shared" si="1"/>
        <v>Yes</v>
      </c>
      <c r="M119" s="6"/>
      <c r="N119" s="6"/>
      <c r="O119" s="70" t="str">
        <f>IF(ISBLANK(M119), "", IF(ISBLANK(N119), "Yes", IF(N119 &lt; 'County Names to hide'!$C$2, "No", "Yes")))</f>
        <v/>
      </c>
      <c r="U119" s="68" t="str">
        <f>IF(Outcomes!M119="", "", DATEDIF(Outcomes!M119, 'County Names to hide'!$D$2, "m"))</f>
        <v/>
      </c>
      <c r="V119" s="68" t="str">
        <f>IF(OR(Outcomes!M119="",Outcomes!M119&gt;'County Names to hide'!$D$2),"",
   IF(Outcomes!N119="","No",
      IF(AND(Outcomes!N119&gt;'County Names to hide'!$C$2,
             Outcomes!N119&lt;'County Names to hide'!$D$2),
         "Yes","No")))</f>
        <v/>
      </c>
    </row>
    <row r="120" spans="3:22" s="1" customFormat="1" x14ac:dyDescent="0.35">
      <c r="C120" s="6"/>
      <c r="L120" s="68" t="str">
        <f t="shared" si="1"/>
        <v>Yes</v>
      </c>
      <c r="M120" s="6"/>
      <c r="N120" s="6"/>
      <c r="O120" s="70" t="str">
        <f>IF(ISBLANK(M120), "", IF(ISBLANK(N120), "Yes", IF(N120 &lt; 'County Names to hide'!$C$2, "No", "Yes")))</f>
        <v/>
      </c>
      <c r="U120" s="68" t="str">
        <f>IF(Outcomes!M120="", "", DATEDIF(Outcomes!M120, 'County Names to hide'!$D$2, "m"))</f>
        <v/>
      </c>
      <c r="V120" s="68" t="str">
        <f>IF(OR(Outcomes!M120="",Outcomes!M120&gt;'County Names to hide'!$D$2),"",
   IF(Outcomes!N120="","No",
      IF(AND(Outcomes!N120&gt;'County Names to hide'!$C$2,
             Outcomes!N120&lt;'County Names to hide'!$D$2),
         "Yes","No")))</f>
        <v/>
      </c>
    </row>
    <row r="121" spans="3:22" s="1" customFormat="1" x14ac:dyDescent="0.35">
      <c r="C121" s="6"/>
      <c r="L121" s="68" t="str">
        <f t="shared" si="1"/>
        <v>Yes</v>
      </c>
      <c r="M121" s="6"/>
      <c r="N121" s="6"/>
      <c r="O121" s="70" t="str">
        <f>IF(ISBLANK(M121), "", IF(ISBLANK(N121), "Yes", IF(N121 &lt; 'County Names to hide'!$C$2, "No", "Yes")))</f>
        <v/>
      </c>
      <c r="U121" s="68" t="str">
        <f>IF(Outcomes!M121="", "", DATEDIF(Outcomes!M121, 'County Names to hide'!$D$2, "m"))</f>
        <v/>
      </c>
      <c r="V121" s="68" t="str">
        <f>IF(OR(Outcomes!M121="",Outcomes!M121&gt;'County Names to hide'!$D$2),"",
   IF(Outcomes!N121="","No",
      IF(AND(Outcomes!N121&gt;'County Names to hide'!$C$2,
             Outcomes!N121&lt;'County Names to hide'!$D$2),
         "Yes","No")))</f>
        <v/>
      </c>
    </row>
    <row r="122" spans="3:22" s="1" customFormat="1" x14ac:dyDescent="0.35">
      <c r="C122" s="6"/>
      <c r="L122" s="68" t="str">
        <f t="shared" si="1"/>
        <v>Yes</v>
      </c>
      <c r="M122" s="6"/>
      <c r="N122" s="6"/>
      <c r="O122" s="70" t="str">
        <f>IF(ISBLANK(M122), "", IF(ISBLANK(N122), "Yes", IF(N122 &lt; 'County Names to hide'!$C$2, "No", "Yes")))</f>
        <v/>
      </c>
      <c r="U122" s="68" t="str">
        <f>IF(Outcomes!M122="", "", DATEDIF(Outcomes!M122, 'County Names to hide'!$D$2, "m"))</f>
        <v/>
      </c>
      <c r="V122" s="68" t="str">
        <f>IF(OR(Outcomes!M122="",Outcomes!M122&gt;'County Names to hide'!$D$2),"",
   IF(Outcomes!N122="","No",
      IF(AND(Outcomes!N122&gt;'County Names to hide'!$C$2,
             Outcomes!N122&lt;'County Names to hide'!$D$2),
         "Yes","No")))</f>
        <v/>
      </c>
    </row>
    <row r="123" spans="3:22" s="1" customFormat="1" x14ac:dyDescent="0.35">
      <c r="C123" s="6"/>
      <c r="L123" s="68" t="str">
        <f t="shared" si="1"/>
        <v>Yes</v>
      </c>
      <c r="M123" s="6"/>
      <c r="N123" s="6"/>
      <c r="O123" s="70" t="str">
        <f>IF(ISBLANK(M123), "", IF(ISBLANK(N123), "Yes", IF(N123 &lt; 'County Names to hide'!$C$2, "No", "Yes")))</f>
        <v/>
      </c>
      <c r="U123" s="68" t="str">
        <f>IF(Outcomes!M123="", "", DATEDIF(Outcomes!M123, 'County Names to hide'!$D$2, "m"))</f>
        <v/>
      </c>
      <c r="V123" s="68" t="str">
        <f>IF(OR(Outcomes!M123="",Outcomes!M123&gt;'County Names to hide'!$D$2),"",
   IF(Outcomes!N123="","No",
      IF(AND(Outcomes!N123&gt;'County Names to hide'!$C$2,
             Outcomes!N123&lt;'County Names to hide'!$D$2),
         "Yes","No")))</f>
        <v/>
      </c>
    </row>
    <row r="124" spans="3:22" s="1" customFormat="1" x14ac:dyDescent="0.35">
      <c r="C124" s="6"/>
      <c r="L124" s="68" t="str">
        <f t="shared" si="1"/>
        <v>Yes</v>
      </c>
      <c r="M124" s="6"/>
      <c r="N124" s="6"/>
      <c r="O124" s="70" t="str">
        <f>IF(ISBLANK(M124), "", IF(ISBLANK(N124), "Yes", IF(N124 &lt; 'County Names to hide'!$C$2, "No", "Yes")))</f>
        <v/>
      </c>
      <c r="U124" s="68" t="str">
        <f>IF(Outcomes!M124="", "", DATEDIF(Outcomes!M124, 'County Names to hide'!$D$2, "m"))</f>
        <v/>
      </c>
      <c r="V124" s="68" t="str">
        <f>IF(OR(Outcomes!M124="",Outcomes!M124&gt;'County Names to hide'!$D$2),"",
   IF(Outcomes!N124="","No",
      IF(AND(Outcomes!N124&gt;'County Names to hide'!$C$2,
             Outcomes!N124&lt;'County Names to hide'!$D$2),
         "Yes","No")))</f>
        <v/>
      </c>
    </row>
    <row r="125" spans="3:22" s="1" customFormat="1" x14ac:dyDescent="0.35">
      <c r="C125" s="6"/>
      <c r="L125" s="68" t="str">
        <f t="shared" si="1"/>
        <v>Yes</v>
      </c>
      <c r="M125" s="6"/>
      <c r="N125" s="6"/>
      <c r="O125" s="70" t="str">
        <f>IF(ISBLANK(M125), "", IF(ISBLANK(N125), "Yes", IF(N125 &lt; 'County Names to hide'!$C$2, "No", "Yes")))</f>
        <v/>
      </c>
      <c r="U125" s="68" t="str">
        <f>IF(Outcomes!M125="", "", DATEDIF(Outcomes!M125, 'County Names to hide'!$D$2, "m"))</f>
        <v/>
      </c>
      <c r="V125" s="68" t="str">
        <f>IF(OR(Outcomes!M125="",Outcomes!M125&gt;'County Names to hide'!$D$2),"",
   IF(Outcomes!N125="","No",
      IF(AND(Outcomes!N125&gt;'County Names to hide'!$C$2,
             Outcomes!N125&lt;'County Names to hide'!$D$2),
         "Yes","No")))</f>
        <v/>
      </c>
    </row>
    <row r="126" spans="3:22" s="1" customFormat="1" x14ac:dyDescent="0.35">
      <c r="C126" s="6"/>
      <c r="L126" s="68" t="str">
        <f t="shared" si="1"/>
        <v>Yes</v>
      </c>
      <c r="M126" s="6"/>
      <c r="N126" s="6"/>
      <c r="O126" s="70" t="str">
        <f>IF(ISBLANK(M126), "", IF(ISBLANK(N126), "Yes", IF(N126 &lt; 'County Names to hide'!$C$2, "No", "Yes")))</f>
        <v/>
      </c>
      <c r="U126" s="68" t="str">
        <f>IF(Outcomes!M126="", "", DATEDIF(Outcomes!M126, 'County Names to hide'!$D$2, "m"))</f>
        <v/>
      </c>
      <c r="V126" s="68" t="str">
        <f>IF(OR(Outcomes!M126="",Outcomes!M126&gt;'County Names to hide'!$D$2),"",
   IF(Outcomes!N126="","No",
      IF(AND(Outcomes!N126&gt;'County Names to hide'!$C$2,
             Outcomes!N126&lt;'County Names to hide'!$D$2),
         "Yes","No")))</f>
        <v/>
      </c>
    </row>
    <row r="127" spans="3:22" s="1" customFormat="1" x14ac:dyDescent="0.35">
      <c r="C127" s="6"/>
      <c r="L127" s="68" t="str">
        <f t="shared" si="1"/>
        <v>Yes</v>
      </c>
      <c r="M127" s="6"/>
      <c r="N127" s="6"/>
      <c r="O127" s="70" t="str">
        <f>IF(ISBLANK(M127), "", IF(ISBLANK(N127), "Yes", IF(N127 &lt; 'County Names to hide'!$C$2, "No", "Yes")))</f>
        <v/>
      </c>
      <c r="U127" s="68" t="str">
        <f>IF(Outcomes!M127="", "", DATEDIF(Outcomes!M127, 'County Names to hide'!$D$2, "m"))</f>
        <v/>
      </c>
      <c r="V127" s="68" t="str">
        <f>IF(OR(Outcomes!M127="",Outcomes!M127&gt;'County Names to hide'!$D$2),"",
   IF(Outcomes!N127="","No",
      IF(AND(Outcomes!N127&gt;'County Names to hide'!$C$2,
             Outcomes!N127&lt;'County Names to hide'!$D$2),
         "Yes","No")))</f>
        <v/>
      </c>
    </row>
    <row r="128" spans="3:22" s="1" customFormat="1" x14ac:dyDescent="0.35">
      <c r="C128" s="6"/>
      <c r="L128" s="68" t="str">
        <f t="shared" si="1"/>
        <v>Yes</v>
      </c>
      <c r="M128" s="6"/>
      <c r="N128" s="6"/>
      <c r="O128" s="70" t="str">
        <f>IF(ISBLANK(M128), "", IF(ISBLANK(N128), "Yes", IF(N128 &lt; 'County Names to hide'!$C$2, "No", "Yes")))</f>
        <v/>
      </c>
      <c r="U128" s="68" t="str">
        <f>IF(Outcomes!M128="", "", DATEDIF(Outcomes!M128, 'County Names to hide'!$D$2, "m"))</f>
        <v/>
      </c>
      <c r="V128" s="68" t="str">
        <f>IF(OR(Outcomes!M128="",Outcomes!M128&gt;'County Names to hide'!$D$2),"",
   IF(Outcomes!N128="","No",
      IF(AND(Outcomes!N128&gt;'County Names to hide'!$C$2,
             Outcomes!N128&lt;'County Names to hide'!$D$2),
         "Yes","No")))</f>
        <v/>
      </c>
    </row>
    <row r="129" spans="3:22" s="1" customFormat="1" x14ac:dyDescent="0.35">
      <c r="C129" s="6"/>
      <c r="L129" s="68" t="str">
        <f t="shared" si="1"/>
        <v>Yes</v>
      </c>
      <c r="M129" s="6"/>
      <c r="N129" s="6"/>
      <c r="O129" s="70" t="str">
        <f>IF(ISBLANK(M129), "", IF(ISBLANK(N129), "Yes", IF(N129 &lt; 'County Names to hide'!$C$2, "No", "Yes")))</f>
        <v/>
      </c>
      <c r="U129" s="68" t="str">
        <f>IF(Outcomes!M129="", "", DATEDIF(Outcomes!M129, 'County Names to hide'!$D$2, "m"))</f>
        <v/>
      </c>
      <c r="V129" s="68" t="str">
        <f>IF(OR(Outcomes!M129="",Outcomes!M129&gt;'County Names to hide'!$D$2),"",
   IF(Outcomes!N129="","No",
      IF(AND(Outcomes!N129&gt;'County Names to hide'!$C$2,
             Outcomes!N129&lt;'County Names to hide'!$D$2),
         "Yes","No")))</f>
        <v/>
      </c>
    </row>
    <row r="130" spans="3:22" s="1" customFormat="1" x14ac:dyDescent="0.35">
      <c r="C130" s="6"/>
      <c r="L130" s="68" t="str">
        <f t="shared" si="1"/>
        <v>Yes</v>
      </c>
      <c r="M130" s="6"/>
      <c r="N130" s="6"/>
      <c r="O130" s="70" t="str">
        <f>IF(ISBLANK(M130), "", IF(ISBLANK(N130), "Yes", IF(N130 &lt; 'County Names to hide'!$C$2, "No", "Yes")))</f>
        <v/>
      </c>
      <c r="U130" s="68" t="str">
        <f>IF(Outcomes!M130="", "", DATEDIF(Outcomes!M130, 'County Names to hide'!$D$2, "m"))</f>
        <v/>
      </c>
      <c r="V130" s="68" t="str">
        <f>IF(OR(Outcomes!M130="",Outcomes!M130&gt;'County Names to hide'!$D$2),"",
   IF(Outcomes!N130="","No",
      IF(AND(Outcomes!N130&gt;'County Names to hide'!$C$2,
             Outcomes!N130&lt;'County Names to hide'!$D$2),
         "Yes","No")))</f>
        <v/>
      </c>
    </row>
    <row r="131" spans="3:22" s="1" customFormat="1" x14ac:dyDescent="0.35">
      <c r="C131" s="6"/>
      <c r="L131" s="68" t="str">
        <f t="shared" si="1"/>
        <v>Yes</v>
      </c>
      <c r="M131" s="6"/>
      <c r="N131" s="6"/>
      <c r="O131" s="70" t="str">
        <f>IF(ISBLANK(M131), "", IF(ISBLANK(N131), "Yes", IF(N131 &lt; 'County Names to hide'!$C$2, "No", "Yes")))</f>
        <v/>
      </c>
      <c r="U131" s="68" t="str">
        <f>IF(Outcomes!M131="", "", DATEDIF(Outcomes!M131, 'County Names to hide'!$D$2, "m"))</f>
        <v/>
      </c>
      <c r="V131" s="68" t="str">
        <f>IF(OR(Outcomes!M131="",Outcomes!M131&gt;'County Names to hide'!$D$2),"",
   IF(Outcomes!N131="","No",
      IF(AND(Outcomes!N131&gt;'County Names to hide'!$C$2,
             Outcomes!N131&lt;'County Names to hide'!$D$2),
         "Yes","No")))</f>
        <v/>
      </c>
    </row>
    <row r="132" spans="3:22" s="1" customFormat="1" x14ac:dyDescent="0.35">
      <c r="C132" s="6"/>
      <c r="L132" s="68" t="str">
        <f t="shared" si="1"/>
        <v>Yes</v>
      </c>
      <c r="M132" s="6"/>
      <c r="N132" s="6"/>
      <c r="O132" s="70" t="str">
        <f>IF(ISBLANK(M132), "", IF(ISBLANK(N132), "Yes", IF(N132 &lt; 'County Names to hide'!$C$2, "No", "Yes")))</f>
        <v/>
      </c>
      <c r="U132" s="68" t="str">
        <f>IF(Outcomes!M132="", "", DATEDIF(Outcomes!M132, 'County Names to hide'!$D$2, "m"))</f>
        <v/>
      </c>
      <c r="V132" s="68" t="str">
        <f>IF(OR(Outcomes!M132="",Outcomes!M132&gt;'County Names to hide'!$D$2),"",
   IF(Outcomes!N132="","No",
      IF(AND(Outcomes!N132&gt;'County Names to hide'!$C$2,
             Outcomes!N132&lt;'County Names to hide'!$D$2),
         "Yes","No")))</f>
        <v/>
      </c>
    </row>
    <row r="133" spans="3:22" s="1" customFormat="1" x14ac:dyDescent="0.35">
      <c r="C133" s="6"/>
      <c r="L133" s="68" t="str">
        <f t="shared" si="1"/>
        <v>Yes</v>
      </c>
      <c r="M133" s="6"/>
      <c r="N133" s="6"/>
      <c r="O133" s="70" t="str">
        <f>IF(ISBLANK(M133), "", IF(ISBLANK(N133), "Yes", IF(N133 &lt; 'County Names to hide'!$C$2, "No", "Yes")))</f>
        <v/>
      </c>
      <c r="U133" s="68" t="str">
        <f>IF(Outcomes!M133="", "", DATEDIF(Outcomes!M133, 'County Names to hide'!$D$2, "m"))</f>
        <v/>
      </c>
      <c r="V133" s="68" t="str">
        <f>IF(OR(Outcomes!M133="",Outcomes!M133&gt;'County Names to hide'!$D$2),"",
   IF(Outcomes!N133="","No",
      IF(AND(Outcomes!N133&gt;'County Names to hide'!$C$2,
             Outcomes!N133&lt;'County Names to hide'!$D$2),
         "Yes","No")))</f>
        <v/>
      </c>
    </row>
    <row r="134" spans="3:22" s="1" customFormat="1" x14ac:dyDescent="0.35">
      <c r="C134" s="6"/>
      <c r="L134" s="68" t="str">
        <f t="shared" ref="L134:L197" si="2">IF(COUNTIF(F134:K134, "Yes")&gt;0, "No", "Yes")</f>
        <v>Yes</v>
      </c>
      <c r="M134" s="6"/>
      <c r="N134" s="6"/>
      <c r="O134" s="70" t="str">
        <f>IF(ISBLANK(M134), "", IF(ISBLANK(N134), "Yes", IF(N134 &lt; 'County Names to hide'!$C$2, "No", "Yes")))</f>
        <v/>
      </c>
      <c r="U134" s="68" t="str">
        <f>IF(Outcomes!M134="", "", DATEDIF(Outcomes!M134, 'County Names to hide'!$D$2, "m"))</f>
        <v/>
      </c>
      <c r="V134" s="68" t="str">
        <f>IF(OR(Outcomes!M134="",Outcomes!M134&gt;'County Names to hide'!$D$2),"",
   IF(Outcomes!N134="","No",
      IF(AND(Outcomes!N134&gt;'County Names to hide'!$C$2,
             Outcomes!N134&lt;'County Names to hide'!$D$2),
         "Yes","No")))</f>
        <v/>
      </c>
    </row>
    <row r="135" spans="3:22" s="1" customFormat="1" x14ac:dyDescent="0.35">
      <c r="C135" s="6"/>
      <c r="L135" s="68" t="str">
        <f t="shared" si="2"/>
        <v>Yes</v>
      </c>
      <c r="M135" s="6"/>
      <c r="N135" s="6"/>
      <c r="O135" s="70" t="str">
        <f>IF(ISBLANK(M135), "", IF(ISBLANK(N135), "Yes", IF(N135 &lt; 'County Names to hide'!$C$2, "No", "Yes")))</f>
        <v/>
      </c>
      <c r="U135" s="68" t="str">
        <f>IF(Outcomes!M135="", "", DATEDIF(Outcomes!M135, 'County Names to hide'!$D$2, "m"))</f>
        <v/>
      </c>
      <c r="V135" s="68" t="str">
        <f>IF(OR(Outcomes!M135="",Outcomes!M135&gt;'County Names to hide'!$D$2),"",
   IF(Outcomes!N135="","No",
      IF(AND(Outcomes!N135&gt;'County Names to hide'!$C$2,
             Outcomes!N135&lt;'County Names to hide'!$D$2),
         "Yes","No")))</f>
        <v/>
      </c>
    </row>
    <row r="136" spans="3:22" s="1" customFormat="1" x14ac:dyDescent="0.35">
      <c r="C136" s="6"/>
      <c r="L136" s="68" t="str">
        <f t="shared" si="2"/>
        <v>Yes</v>
      </c>
      <c r="M136" s="6"/>
      <c r="N136" s="6"/>
      <c r="O136" s="70" t="str">
        <f>IF(ISBLANK(M136), "", IF(ISBLANK(N136), "Yes", IF(N136 &lt; 'County Names to hide'!$C$2, "No", "Yes")))</f>
        <v/>
      </c>
      <c r="U136" s="68" t="str">
        <f>IF(Outcomes!M136="", "", DATEDIF(Outcomes!M136, 'County Names to hide'!$D$2, "m"))</f>
        <v/>
      </c>
      <c r="V136" s="68" t="str">
        <f>IF(OR(Outcomes!M136="",Outcomes!M136&gt;'County Names to hide'!$D$2),"",
   IF(Outcomes!N136="","No",
      IF(AND(Outcomes!N136&gt;'County Names to hide'!$C$2,
             Outcomes!N136&lt;'County Names to hide'!$D$2),
         "Yes","No")))</f>
        <v/>
      </c>
    </row>
    <row r="137" spans="3:22" s="1" customFormat="1" x14ac:dyDescent="0.35">
      <c r="C137" s="6"/>
      <c r="L137" s="68" t="str">
        <f t="shared" si="2"/>
        <v>Yes</v>
      </c>
      <c r="M137" s="6"/>
      <c r="N137" s="6"/>
      <c r="O137" s="70" t="str">
        <f>IF(ISBLANK(M137), "", IF(ISBLANK(N137), "Yes", IF(N137 &lt; 'County Names to hide'!$C$2, "No", "Yes")))</f>
        <v/>
      </c>
      <c r="U137" s="68" t="str">
        <f>IF(Outcomes!M137="", "", DATEDIF(Outcomes!M137, 'County Names to hide'!$D$2, "m"))</f>
        <v/>
      </c>
      <c r="V137" s="68" t="str">
        <f>IF(OR(Outcomes!M137="",Outcomes!M137&gt;'County Names to hide'!$D$2),"",
   IF(Outcomes!N137="","No",
      IF(AND(Outcomes!N137&gt;'County Names to hide'!$C$2,
             Outcomes!N137&lt;'County Names to hide'!$D$2),
         "Yes","No")))</f>
        <v/>
      </c>
    </row>
    <row r="138" spans="3:22" s="1" customFormat="1" x14ac:dyDescent="0.35">
      <c r="C138" s="6"/>
      <c r="L138" s="68" t="str">
        <f t="shared" si="2"/>
        <v>Yes</v>
      </c>
      <c r="M138" s="6"/>
      <c r="N138" s="6"/>
      <c r="O138" s="70" t="str">
        <f>IF(ISBLANK(M138), "", IF(ISBLANK(N138), "Yes", IF(N138 &lt; 'County Names to hide'!$C$2, "No", "Yes")))</f>
        <v/>
      </c>
      <c r="U138" s="68" t="str">
        <f>IF(Outcomes!M138="", "", DATEDIF(Outcomes!M138, 'County Names to hide'!$D$2, "m"))</f>
        <v/>
      </c>
      <c r="V138" s="68" t="str">
        <f>IF(OR(Outcomes!M138="",Outcomes!M138&gt;'County Names to hide'!$D$2),"",
   IF(Outcomes!N138="","No",
      IF(AND(Outcomes!N138&gt;'County Names to hide'!$C$2,
             Outcomes!N138&lt;'County Names to hide'!$D$2),
         "Yes","No")))</f>
        <v/>
      </c>
    </row>
    <row r="139" spans="3:22" s="1" customFormat="1" x14ac:dyDescent="0.35">
      <c r="C139" s="6"/>
      <c r="L139" s="68" t="str">
        <f t="shared" si="2"/>
        <v>Yes</v>
      </c>
      <c r="M139" s="6"/>
      <c r="N139" s="6"/>
      <c r="O139" s="70" t="str">
        <f>IF(ISBLANK(M139), "", IF(ISBLANK(N139), "Yes", IF(N139 &lt; 'County Names to hide'!$C$2, "No", "Yes")))</f>
        <v/>
      </c>
      <c r="U139" s="68" t="str">
        <f>IF(Outcomes!M139="", "", DATEDIF(Outcomes!M139, 'County Names to hide'!$D$2, "m"))</f>
        <v/>
      </c>
      <c r="V139" s="68" t="str">
        <f>IF(OR(Outcomes!M139="",Outcomes!M139&gt;'County Names to hide'!$D$2),"",
   IF(Outcomes!N139="","No",
      IF(AND(Outcomes!N139&gt;'County Names to hide'!$C$2,
             Outcomes!N139&lt;'County Names to hide'!$D$2),
         "Yes","No")))</f>
        <v/>
      </c>
    </row>
    <row r="140" spans="3:22" s="1" customFormat="1" x14ac:dyDescent="0.35">
      <c r="C140" s="6"/>
      <c r="L140" s="68" t="str">
        <f t="shared" si="2"/>
        <v>Yes</v>
      </c>
      <c r="M140" s="6"/>
      <c r="N140" s="6"/>
      <c r="O140" s="70" t="str">
        <f>IF(ISBLANK(M140), "", IF(ISBLANK(N140), "Yes", IF(N140 &lt; 'County Names to hide'!$C$2, "No", "Yes")))</f>
        <v/>
      </c>
      <c r="U140" s="68" t="str">
        <f>IF(Outcomes!M140="", "", DATEDIF(Outcomes!M140, 'County Names to hide'!$D$2, "m"))</f>
        <v/>
      </c>
      <c r="V140" s="68" t="str">
        <f>IF(OR(Outcomes!M140="",Outcomes!M140&gt;'County Names to hide'!$D$2),"",
   IF(Outcomes!N140="","No",
      IF(AND(Outcomes!N140&gt;'County Names to hide'!$C$2,
             Outcomes!N140&lt;'County Names to hide'!$D$2),
         "Yes","No")))</f>
        <v/>
      </c>
    </row>
    <row r="141" spans="3:22" s="1" customFormat="1" x14ac:dyDescent="0.35">
      <c r="C141" s="6"/>
      <c r="L141" s="68" t="str">
        <f t="shared" si="2"/>
        <v>Yes</v>
      </c>
      <c r="M141" s="6"/>
      <c r="N141" s="6"/>
      <c r="O141" s="70" t="str">
        <f>IF(ISBLANK(M141), "", IF(ISBLANK(N141), "Yes", IF(N141 &lt; 'County Names to hide'!$C$2, "No", "Yes")))</f>
        <v/>
      </c>
      <c r="U141" s="68" t="str">
        <f>IF(Outcomes!M141="", "", DATEDIF(Outcomes!M141, 'County Names to hide'!$D$2, "m"))</f>
        <v/>
      </c>
      <c r="V141" s="68" t="str">
        <f>IF(OR(Outcomes!M141="",Outcomes!M141&gt;'County Names to hide'!$D$2),"",
   IF(Outcomes!N141="","No",
      IF(AND(Outcomes!N141&gt;'County Names to hide'!$C$2,
             Outcomes!N141&lt;'County Names to hide'!$D$2),
         "Yes","No")))</f>
        <v/>
      </c>
    </row>
    <row r="142" spans="3:22" s="1" customFormat="1" x14ac:dyDescent="0.35">
      <c r="C142" s="6"/>
      <c r="L142" s="68" t="str">
        <f t="shared" si="2"/>
        <v>Yes</v>
      </c>
      <c r="M142" s="6"/>
      <c r="N142" s="6"/>
      <c r="O142" s="70" t="str">
        <f>IF(ISBLANK(M142), "", IF(ISBLANK(N142), "Yes", IF(N142 &lt; 'County Names to hide'!$C$2, "No", "Yes")))</f>
        <v/>
      </c>
      <c r="U142" s="68" t="str">
        <f>IF(Outcomes!M142="", "", DATEDIF(Outcomes!M142, 'County Names to hide'!$D$2, "m"))</f>
        <v/>
      </c>
      <c r="V142" s="68" t="str">
        <f>IF(OR(Outcomes!M142="",Outcomes!M142&gt;'County Names to hide'!$D$2),"",
   IF(Outcomes!N142="","No",
      IF(AND(Outcomes!N142&gt;'County Names to hide'!$C$2,
             Outcomes!N142&lt;'County Names to hide'!$D$2),
         "Yes","No")))</f>
        <v/>
      </c>
    </row>
    <row r="143" spans="3:22" s="1" customFormat="1" x14ac:dyDescent="0.35">
      <c r="C143" s="6"/>
      <c r="L143" s="68" t="str">
        <f t="shared" si="2"/>
        <v>Yes</v>
      </c>
      <c r="M143" s="6"/>
      <c r="N143" s="6"/>
      <c r="O143" s="70" t="str">
        <f>IF(ISBLANK(M143), "", IF(ISBLANK(N143), "Yes", IF(N143 &lt; 'County Names to hide'!$C$2, "No", "Yes")))</f>
        <v/>
      </c>
      <c r="U143" s="68" t="str">
        <f>IF(Outcomes!M143="", "", DATEDIF(Outcomes!M143, 'County Names to hide'!$D$2, "m"))</f>
        <v/>
      </c>
      <c r="V143" s="68" t="str">
        <f>IF(OR(Outcomes!M143="",Outcomes!M143&gt;'County Names to hide'!$D$2),"",
   IF(Outcomes!N143="","No",
      IF(AND(Outcomes!N143&gt;'County Names to hide'!$C$2,
             Outcomes!N143&lt;'County Names to hide'!$D$2),
         "Yes","No")))</f>
        <v/>
      </c>
    </row>
    <row r="144" spans="3:22" s="1" customFormat="1" x14ac:dyDescent="0.35">
      <c r="C144" s="6"/>
      <c r="L144" s="68" t="str">
        <f t="shared" si="2"/>
        <v>Yes</v>
      </c>
      <c r="M144" s="6"/>
      <c r="N144" s="6"/>
      <c r="O144" s="70" t="str">
        <f>IF(ISBLANK(M144), "", IF(ISBLANK(N144), "Yes", IF(N144 &lt; 'County Names to hide'!$C$2, "No", "Yes")))</f>
        <v/>
      </c>
      <c r="U144" s="68" t="str">
        <f>IF(Outcomes!M144="", "", DATEDIF(Outcomes!M144, 'County Names to hide'!$D$2, "m"))</f>
        <v/>
      </c>
      <c r="V144" s="68" t="str">
        <f>IF(OR(Outcomes!M144="",Outcomes!M144&gt;'County Names to hide'!$D$2),"",
   IF(Outcomes!N144="","No",
      IF(AND(Outcomes!N144&gt;'County Names to hide'!$C$2,
             Outcomes!N144&lt;'County Names to hide'!$D$2),
         "Yes","No")))</f>
        <v/>
      </c>
    </row>
    <row r="145" spans="3:22" s="1" customFormat="1" x14ac:dyDescent="0.35">
      <c r="C145" s="6"/>
      <c r="L145" s="68" t="str">
        <f t="shared" si="2"/>
        <v>Yes</v>
      </c>
      <c r="M145" s="6"/>
      <c r="N145" s="6"/>
      <c r="O145" s="70" t="str">
        <f>IF(ISBLANK(M145), "", IF(ISBLANK(N145), "Yes", IF(N145 &lt; 'County Names to hide'!$C$2, "No", "Yes")))</f>
        <v/>
      </c>
      <c r="U145" s="68" t="str">
        <f>IF(Outcomes!M145="", "", DATEDIF(Outcomes!M145, 'County Names to hide'!$D$2, "m"))</f>
        <v/>
      </c>
      <c r="V145" s="68" t="str">
        <f>IF(OR(Outcomes!M145="",Outcomes!M145&gt;'County Names to hide'!$D$2),"",
   IF(Outcomes!N145="","No",
      IF(AND(Outcomes!N145&gt;'County Names to hide'!$C$2,
             Outcomes!N145&lt;'County Names to hide'!$D$2),
         "Yes","No")))</f>
        <v/>
      </c>
    </row>
    <row r="146" spans="3:22" s="1" customFormat="1" x14ac:dyDescent="0.35">
      <c r="C146" s="6"/>
      <c r="L146" s="68" t="str">
        <f t="shared" si="2"/>
        <v>Yes</v>
      </c>
      <c r="M146" s="6"/>
      <c r="N146" s="6"/>
      <c r="O146" s="70" t="str">
        <f>IF(ISBLANK(M146), "", IF(ISBLANK(N146), "Yes", IF(N146 &lt; 'County Names to hide'!$C$2, "No", "Yes")))</f>
        <v/>
      </c>
      <c r="U146" s="68" t="str">
        <f>IF(Outcomes!M146="", "", DATEDIF(Outcomes!M146, 'County Names to hide'!$D$2, "m"))</f>
        <v/>
      </c>
      <c r="V146" s="68" t="str">
        <f>IF(OR(Outcomes!M146="",Outcomes!M146&gt;'County Names to hide'!$D$2),"",
   IF(Outcomes!N146="","No",
      IF(AND(Outcomes!N146&gt;'County Names to hide'!$C$2,
             Outcomes!N146&lt;'County Names to hide'!$D$2),
         "Yes","No")))</f>
        <v/>
      </c>
    </row>
    <row r="147" spans="3:22" s="1" customFormat="1" x14ac:dyDescent="0.35">
      <c r="C147" s="6"/>
      <c r="L147" s="68" t="str">
        <f t="shared" si="2"/>
        <v>Yes</v>
      </c>
      <c r="M147" s="6"/>
      <c r="N147" s="6"/>
      <c r="O147" s="70" t="str">
        <f>IF(ISBLANK(M147), "", IF(ISBLANK(N147), "Yes", IF(N147 &lt; 'County Names to hide'!$C$2, "No", "Yes")))</f>
        <v/>
      </c>
      <c r="U147" s="68" t="str">
        <f>IF(Outcomes!M147="", "", DATEDIF(Outcomes!M147, 'County Names to hide'!$D$2, "m"))</f>
        <v/>
      </c>
      <c r="V147" s="68" t="str">
        <f>IF(OR(Outcomes!M147="",Outcomes!M147&gt;'County Names to hide'!$D$2),"",
   IF(Outcomes!N147="","No",
      IF(AND(Outcomes!N147&gt;'County Names to hide'!$C$2,
             Outcomes!N147&lt;'County Names to hide'!$D$2),
         "Yes","No")))</f>
        <v/>
      </c>
    </row>
    <row r="148" spans="3:22" s="1" customFormat="1" x14ac:dyDescent="0.35">
      <c r="C148" s="6"/>
      <c r="L148" s="68" t="str">
        <f t="shared" si="2"/>
        <v>Yes</v>
      </c>
      <c r="M148" s="6"/>
      <c r="N148" s="6"/>
      <c r="O148" s="70" t="str">
        <f>IF(ISBLANK(M148), "", IF(ISBLANK(N148), "Yes", IF(N148 &lt; 'County Names to hide'!$C$2, "No", "Yes")))</f>
        <v/>
      </c>
      <c r="U148" s="68" t="str">
        <f>IF(Outcomes!M148="", "", DATEDIF(Outcomes!M148, 'County Names to hide'!$D$2, "m"))</f>
        <v/>
      </c>
      <c r="V148" s="68" t="str">
        <f>IF(OR(Outcomes!M148="",Outcomes!M148&gt;'County Names to hide'!$D$2),"",
   IF(Outcomes!N148="","No",
      IF(AND(Outcomes!N148&gt;'County Names to hide'!$C$2,
             Outcomes!N148&lt;'County Names to hide'!$D$2),
         "Yes","No")))</f>
        <v/>
      </c>
    </row>
    <row r="149" spans="3:22" s="1" customFormat="1" x14ac:dyDescent="0.35">
      <c r="C149" s="6"/>
      <c r="L149" s="68" t="str">
        <f t="shared" si="2"/>
        <v>Yes</v>
      </c>
      <c r="M149" s="6"/>
      <c r="N149" s="6"/>
      <c r="O149" s="70" t="str">
        <f>IF(ISBLANK(M149), "", IF(ISBLANK(N149), "Yes", IF(N149 &lt; 'County Names to hide'!$C$2, "No", "Yes")))</f>
        <v/>
      </c>
      <c r="U149" s="68" t="str">
        <f>IF(Outcomes!M149="", "", DATEDIF(Outcomes!M149, 'County Names to hide'!$D$2, "m"))</f>
        <v/>
      </c>
      <c r="V149" s="68" t="str">
        <f>IF(OR(Outcomes!M149="",Outcomes!M149&gt;'County Names to hide'!$D$2),"",
   IF(Outcomes!N149="","No",
      IF(AND(Outcomes!N149&gt;'County Names to hide'!$C$2,
             Outcomes!N149&lt;'County Names to hide'!$D$2),
         "Yes","No")))</f>
        <v/>
      </c>
    </row>
    <row r="150" spans="3:22" s="1" customFormat="1" x14ac:dyDescent="0.35">
      <c r="C150" s="6"/>
      <c r="L150" s="68" t="str">
        <f t="shared" si="2"/>
        <v>Yes</v>
      </c>
      <c r="M150" s="6"/>
      <c r="N150" s="6"/>
      <c r="O150" s="70" t="str">
        <f>IF(ISBLANK(M150), "", IF(ISBLANK(N150), "Yes", IF(N150 &lt; 'County Names to hide'!$C$2, "No", "Yes")))</f>
        <v/>
      </c>
      <c r="U150" s="68" t="str">
        <f>IF(Outcomes!M150="", "", DATEDIF(Outcomes!M150, 'County Names to hide'!$D$2, "m"))</f>
        <v/>
      </c>
      <c r="V150" s="68" t="str">
        <f>IF(OR(Outcomes!M150="",Outcomes!M150&gt;'County Names to hide'!$D$2),"",
   IF(Outcomes!N150="","No",
      IF(AND(Outcomes!N150&gt;'County Names to hide'!$C$2,
             Outcomes!N150&lt;'County Names to hide'!$D$2),
         "Yes","No")))</f>
        <v/>
      </c>
    </row>
    <row r="151" spans="3:22" s="1" customFormat="1" x14ac:dyDescent="0.35">
      <c r="C151" s="6"/>
      <c r="L151" s="68" t="str">
        <f t="shared" si="2"/>
        <v>Yes</v>
      </c>
      <c r="M151" s="6"/>
      <c r="N151" s="6"/>
      <c r="O151" s="70" t="str">
        <f>IF(ISBLANK(M151), "", IF(ISBLANK(N151), "Yes", IF(N151 &lt; 'County Names to hide'!$C$2, "No", "Yes")))</f>
        <v/>
      </c>
      <c r="U151" s="68" t="str">
        <f>IF(Outcomes!M151="", "", DATEDIF(Outcomes!M151, 'County Names to hide'!$D$2, "m"))</f>
        <v/>
      </c>
      <c r="V151" s="68" t="str">
        <f>IF(OR(Outcomes!M151="",Outcomes!M151&gt;'County Names to hide'!$D$2),"",
   IF(Outcomes!N151="","No",
      IF(AND(Outcomes!N151&gt;'County Names to hide'!$C$2,
             Outcomes!N151&lt;'County Names to hide'!$D$2),
         "Yes","No")))</f>
        <v/>
      </c>
    </row>
    <row r="152" spans="3:22" s="1" customFormat="1" x14ac:dyDescent="0.35">
      <c r="C152" s="6"/>
      <c r="L152" s="68" t="str">
        <f t="shared" si="2"/>
        <v>Yes</v>
      </c>
      <c r="M152" s="6"/>
      <c r="N152" s="6"/>
      <c r="O152" s="70" t="str">
        <f>IF(ISBLANK(M152), "", IF(ISBLANK(N152), "Yes", IF(N152 &lt; 'County Names to hide'!$C$2, "No", "Yes")))</f>
        <v/>
      </c>
      <c r="U152" s="68" t="str">
        <f>IF(Outcomes!M152="", "", DATEDIF(Outcomes!M152, 'County Names to hide'!$D$2, "m"))</f>
        <v/>
      </c>
      <c r="V152" s="68" t="str">
        <f>IF(OR(Outcomes!M152="",Outcomes!M152&gt;'County Names to hide'!$D$2),"",
   IF(Outcomes!N152="","No",
      IF(AND(Outcomes!N152&gt;'County Names to hide'!$C$2,
             Outcomes!N152&lt;'County Names to hide'!$D$2),
         "Yes","No")))</f>
        <v/>
      </c>
    </row>
    <row r="153" spans="3:22" s="1" customFormat="1" x14ac:dyDescent="0.35">
      <c r="C153" s="6"/>
      <c r="L153" s="68" t="str">
        <f t="shared" si="2"/>
        <v>Yes</v>
      </c>
      <c r="M153" s="6"/>
      <c r="N153" s="6"/>
      <c r="O153" s="70" t="str">
        <f>IF(ISBLANK(M153), "", IF(ISBLANK(N153), "Yes", IF(N153 &lt; 'County Names to hide'!$C$2, "No", "Yes")))</f>
        <v/>
      </c>
      <c r="U153" s="68" t="str">
        <f>IF(Outcomes!M153="", "", DATEDIF(Outcomes!M153, 'County Names to hide'!$D$2, "m"))</f>
        <v/>
      </c>
      <c r="V153" s="68" t="str">
        <f>IF(OR(Outcomes!M153="",Outcomes!M153&gt;'County Names to hide'!$D$2),"",
   IF(Outcomes!N153="","No",
      IF(AND(Outcomes!N153&gt;'County Names to hide'!$C$2,
             Outcomes!N153&lt;'County Names to hide'!$D$2),
         "Yes","No")))</f>
        <v/>
      </c>
    </row>
    <row r="154" spans="3:22" s="1" customFormat="1" x14ac:dyDescent="0.35">
      <c r="C154" s="6"/>
      <c r="L154" s="68" t="str">
        <f t="shared" si="2"/>
        <v>Yes</v>
      </c>
      <c r="M154" s="6"/>
      <c r="N154" s="6"/>
      <c r="O154" s="70" t="str">
        <f>IF(ISBLANK(M154), "", IF(ISBLANK(N154), "Yes", IF(N154 &lt; 'County Names to hide'!$C$2, "No", "Yes")))</f>
        <v/>
      </c>
      <c r="U154" s="68" t="str">
        <f>IF(Outcomes!M154="", "", DATEDIF(Outcomes!M154, 'County Names to hide'!$D$2, "m"))</f>
        <v/>
      </c>
      <c r="V154" s="68" t="str">
        <f>IF(OR(Outcomes!M154="",Outcomes!M154&gt;'County Names to hide'!$D$2),"",
   IF(Outcomes!N154="","No",
      IF(AND(Outcomes!N154&gt;'County Names to hide'!$C$2,
             Outcomes!N154&lt;'County Names to hide'!$D$2),
         "Yes","No")))</f>
        <v/>
      </c>
    </row>
    <row r="155" spans="3:22" s="1" customFormat="1" x14ac:dyDescent="0.35">
      <c r="C155" s="6"/>
      <c r="L155" s="68" t="str">
        <f t="shared" si="2"/>
        <v>Yes</v>
      </c>
      <c r="M155" s="6"/>
      <c r="N155" s="6"/>
      <c r="O155" s="70" t="str">
        <f>IF(ISBLANK(M155), "", IF(ISBLANK(N155), "Yes", IF(N155 &lt; 'County Names to hide'!$C$2, "No", "Yes")))</f>
        <v/>
      </c>
      <c r="U155" s="68" t="str">
        <f>IF(Outcomes!M155="", "", DATEDIF(Outcomes!M155, 'County Names to hide'!$D$2, "m"))</f>
        <v/>
      </c>
      <c r="V155" s="68" t="str">
        <f>IF(OR(Outcomes!M155="",Outcomes!M155&gt;'County Names to hide'!$D$2),"",
   IF(Outcomes!N155="","No",
      IF(AND(Outcomes!N155&gt;'County Names to hide'!$C$2,
             Outcomes!N155&lt;'County Names to hide'!$D$2),
         "Yes","No")))</f>
        <v/>
      </c>
    </row>
    <row r="156" spans="3:22" s="1" customFormat="1" x14ac:dyDescent="0.35">
      <c r="C156" s="6"/>
      <c r="L156" s="68" t="str">
        <f t="shared" si="2"/>
        <v>Yes</v>
      </c>
      <c r="M156" s="6"/>
      <c r="N156" s="6"/>
      <c r="O156" s="70" t="str">
        <f>IF(ISBLANK(M156), "", IF(ISBLANK(N156), "Yes", IF(N156 &lt; 'County Names to hide'!$C$2, "No", "Yes")))</f>
        <v/>
      </c>
      <c r="U156" s="68" t="str">
        <f>IF(Outcomes!M156="", "", DATEDIF(Outcomes!M156, 'County Names to hide'!$D$2, "m"))</f>
        <v/>
      </c>
      <c r="V156" s="68" t="str">
        <f>IF(OR(Outcomes!M156="",Outcomes!M156&gt;'County Names to hide'!$D$2),"",
   IF(Outcomes!N156="","No",
      IF(AND(Outcomes!N156&gt;'County Names to hide'!$C$2,
             Outcomes!N156&lt;'County Names to hide'!$D$2),
         "Yes","No")))</f>
        <v/>
      </c>
    </row>
    <row r="157" spans="3:22" s="1" customFormat="1" x14ac:dyDescent="0.35">
      <c r="C157" s="6"/>
      <c r="L157" s="68" t="str">
        <f t="shared" si="2"/>
        <v>Yes</v>
      </c>
      <c r="M157" s="6"/>
      <c r="N157" s="6"/>
      <c r="O157" s="70" t="str">
        <f>IF(ISBLANK(M157), "", IF(ISBLANK(N157), "Yes", IF(N157 &lt; 'County Names to hide'!$C$2, "No", "Yes")))</f>
        <v/>
      </c>
      <c r="U157" s="68" t="str">
        <f>IF(Outcomes!M157="", "", DATEDIF(Outcomes!M157, 'County Names to hide'!$D$2, "m"))</f>
        <v/>
      </c>
      <c r="V157" s="68" t="str">
        <f>IF(OR(Outcomes!M157="",Outcomes!M157&gt;'County Names to hide'!$D$2),"",
   IF(Outcomes!N157="","No",
      IF(AND(Outcomes!N157&gt;'County Names to hide'!$C$2,
             Outcomes!N157&lt;'County Names to hide'!$D$2),
         "Yes","No")))</f>
        <v/>
      </c>
    </row>
    <row r="158" spans="3:22" s="1" customFormat="1" x14ac:dyDescent="0.35">
      <c r="C158" s="6"/>
      <c r="L158" s="68" t="str">
        <f t="shared" si="2"/>
        <v>Yes</v>
      </c>
      <c r="M158" s="6"/>
      <c r="N158" s="6"/>
      <c r="O158" s="70" t="str">
        <f>IF(ISBLANK(M158), "", IF(ISBLANK(N158), "Yes", IF(N158 &lt; 'County Names to hide'!$C$2, "No", "Yes")))</f>
        <v/>
      </c>
      <c r="U158" s="68" t="str">
        <f>IF(Outcomes!M158="", "", DATEDIF(Outcomes!M158, 'County Names to hide'!$D$2, "m"))</f>
        <v/>
      </c>
      <c r="V158" s="68" t="str">
        <f>IF(OR(Outcomes!M158="",Outcomes!M158&gt;'County Names to hide'!$D$2),"",
   IF(Outcomes!N158="","No",
      IF(AND(Outcomes!N158&gt;'County Names to hide'!$C$2,
             Outcomes!N158&lt;'County Names to hide'!$D$2),
         "Yes","No")))</f>
        <v/>
      </c>
    </row>
    <row r="159" spans="3:22" s="1" customFormat="1" x14ac:dyDescent="0.35">
      <c r="C159" s="6"/>
      <c r="L159" s="68" t="str">
        <f t="shared" si="2"/>
        <v>Yes</v>
      </c>
      <c r="M159" s="6"/>
      <c r="N159" s="6"/>
      <c r="O159" s="70" t="str">
        <f>IF(ISBLANK(M159), "", IF(ISBLANK(N159), "Yes", IF(N159 &lt; 'County Names to hide'!$C$2, "No", "Yes")))</f>
        <v/>
      </c>
      <c r="U159" s="68" t="str">
        <f>IF(Outcomes!M159="", "", DATEDIF(Outcomes!M159, 'County Names to hide'!$D$2, "m"))</f>
        <v/>
      </c>
      <c r="V159" s="68" t="str">
        <f>IF(OR(Outcomes!M159="",Outcomes!M159&gt;'County Names to hide'!$D$2),"",
   IF(Outcomes!N159="","No",
      IF(AND(Outcomes!N159&gt;'County Names to hide'!$C$2,
             Outcomes!N159&lt;'County Names to hide'!$D$2),
         "Yes","No")))</f>
        <v/>
      </c>
    </row>
    <row r="160" spans="3:22" s="1" customFormat="1" x14ac:dyDescent="0.35">
      <c r="C160" s="6"/>
      <c r="L160" s="68" t="str">
        <f t="shared" si="2"/>
        <v>Yes</v>
      </c>
      <c r="M160" s="6"/>
      <c r="N160" s="6"/>
      <c r="O160" s="70" t="str">
        <f>IF(ISBLANK(M160), "", IF(ISBLANK(N160), "Yes", IF(N160 &lt; 'County Names to hide'!$C$2, "No", "Yes")))</f>
        <v/>
      </c>
      <c r="U160" s="68" t="str">
        <f>IF(Outcomes!M160="", "", DATEDIF(Outcomes!M160, 'County Names to hide'!$D$2, "m"))</f>
        <v/>
      </c>
      <c r="V160" s="68" t="str">
        <f>IF(OR(Outcomes!M160="",Outcomes!M160&gt;'County Names to hide'!$D$2),"",
   IF(Outcomes!N160="","No",
      IF(AND(Outcomes!N160&gt;'County Names to hide'!$C$2,
             Outcomes!N160&lt;'County Names to hide'!$D$2),
         "Yes","No")))</f>
        <v/>
      </c>
    </row>
    <row r="161" spans="3:22" s="1" customFormat="1" x14ac:dyDescent="0.35">
      <c r="C161" s="6"/>
      <c r="L161" s="68" t="str">
        <f t="shared" si="2"/>
        <v>Yes</v>
      </c>
      <c r="M161" s="6"/>
      <c r="N161" s="6"/>
      <c r="O161" s="70" t="str">
        <f>IF(ISBLANK(M161), "", IF(ISBLANK(N161), "Yes", IF(N161 &lt; 'County Names to hide'!$C$2, "No", "Yes")))</f>
        <v/>
      </c>
      <c r="U161" s="68" t="str">
        <f>IF(Outcomes!M161="", "", DATEDIF(Outcomes!M161, 'County Names to hide'!$D$2, "m"))</f>
        <v/>
      </c>
      <c r="V161" s="68" t="str">
        <f>IF(OR(Outcomes!M161="",Outcomes!M161&gt;'County Names to hide'!$D$2),"",
   IF(Outcomes!N161="","No",
      IF(AND(Outcomes!N161&gt;'County Names to hide'!$C$2,
             Outcomes!N161&lt;'County Names to hide'!$D$2),
         "Yes","No")))</f>
        <v/>
      </c>
    </row>
    <row r="162" spans="3:22" s="1" customFormat="1" x14ac:dyDescent="0.35">
      <c r="C162" s="6"/>
      <c r="L162" s="68" t="str">
        <f t="shared" si="2"/>
        <v>Yes</v>
      </c>
      <c r="M162" s="6"/>
      <c r="N162" s="6"/>
      <c r="O162" s="70" t="str">
        <f>IF(ISBLANK(M162), "", IF(ISBLANK(N162), "Yes", IF(N162 &lt; 'County Names to hide'!$C$2, "No", "Yes")))</f>
        <v/>
      </c>
      <c r="U162" s="68" t="str">
        <f>IF(Outcomes!M162="", "", DATEDIF(Outcomes!M162, 'County Names to hide'!$D$2, "m"))</f>
        <v/>
      </c>
      <c r="V162" s="68" t="str">
        <f>IF(OR(Outcomes!M162="",Outcomes!M162&gt;'County Names to hide'!$D$2),"",
   IF(Outcomes!N162="","No",
      IF(AND(Outcomes!N162&gt;'County Names to hide'!$C$2,
             Outcomes!N162&lt;'County Names to hide'!$D$2),
         "Yes","No")))</f>
        <v/>
      </c>
    </row>
    <row r="163" spans="3:22" s="1" customFormat="1" x14ac:dyDescent="0.35">
      <c r="C163" s="6"/>
      <c r="L163" s="68" t="str">
        <f t="shared" si="2"/>
        <v>Yes</v>
      </c>
      <c r="M163" s="6"/>
      <c r="N163" s="6"/>
      <c r="O163" s="70" t="str">
        <f>IF(ISBLANK(M163), "", IF(ISBLANK(N163), "Yes", IF(N163 &lt; 'County Names to hide'!$C$2, "No", "Yes")))</f>
        <v/>
      </c>
      <c r="U163" s="68" t="str">
        <f>IF(Outcomes!M163="", "", DATEDIF(Outcomes!M163, 'County Names to hide'!$D$2, "m"))</f>
        <v/>
      </c>
      <c r="V163" s="68" t="str">
        <f>IF(OR(Outcomes!M163="",Outcomes!M163&gt;'County Names to hide'!$D$2),"",
   IF(Outcomes!N163="","No",
      IF(AND(Outcomes!N163&gt;'County Names to hide'!$C$2,
             Outcomes!N163&lt;'County Names to hide'!$D$2),
         "Yes","No")))</f>
        <v/>
      </c>
    </row>
    <row r="164" spans="3:22" s="1" customFormat="1" x14ac:dyDescent="0.35">
      <c r="C164" s="6"/>
      <c r="L164" s="68" t="str">
        <f t="shared" si="2"/>
        <v>Yes</v>
      </c>
      <c r="M164" s="6"/>
      <c r="N164" s="6"/>
      <c r="O164" s="70" t="str">
        <f>IF(ISBLANK(M164), "", IF(ISBLANK(N164), "Yes", IF(N164 &lt; 'County Names to hide'!$C$2, "No", "Yes")))</f>
        <v/>
      </c>
      <c r="U164" s="68" t="str">
        <f>IF(Outcomes!M164="", "", DATEDIF(Outcomes!M164, 'County Names to hide'!$D$2, "m"))</f>
        <v/>
      </c>
      <c r="V164" s="68" t="str">
        <f>IF(OR(Outcomes!M164="",Outcomes!M164&gt;'County Names to hide'!$D$2),"",
   IF(Outcomes!N164="","No",
      IF(AND(Outcomes!N164&gt;'County Names to hide'!$C$2,
             Outcomes!N164&lt;'County Names to hide'!$D$2),
         "Yes","No")))</f>
        <v/>
      </c>
    </row>
    <row r="165" spans="3:22" s="1" customFormat="1" x14ac:dyDescent="0.35">
      <c r="C165" s="6"/>
      <c r="L165" s="68" t="str">
        <f t="shared" si="2"/>
        <v>Yes</v>
      </c>
      <c r="M165" s="6"/>
      <c r="N165" s="6"/>
      <c r="O165" s="70" t="str">
        <f>IF(ISBLANK(M165), "", IF(ISBLANK(N165), "Yes", IF(N165 &lt; 'County Names to hide'!$C$2, "No", "Yes")))</f>
        <v/>
      </c>
      <c r="U165" s="68" t="str">
        <f>IF(Outcomes!M165="", "", DATEDIF(Outcomes!M165, 'County Names to hide'!$D$2, "m"))</f>
        <v/>
      </c>
      <c r="V165" s="68" t="str">
        <f>IF(OR(Outcomes!M165="",Outcomes!M165&gt;'County Names to hide'!$D$2),"",
   IF(Outcomes!N165="","No",
      IF(AND(Outcomes!N165&gt;'County Names to hide'!$C$2,
             Outcomes!N165&lt;'County Names to hide'!$D$2),
         "Yes","No")))</f>
        <v/>
      </c>
    </row>
    <row r="166" spans="3:22" s="1" customFormat="1" x14ac:dyDescent="0.35">
      <c r="C166" s="6"/>
      <c r="L166" s="68" t="str">
        <f t="shared" si="2"/>
        <v>Yes</v>
      </c>
      <c r="M166" s="6"/>
      <c r="N166" s="6"/>
      <c r="O166" s="70" t="str">
        <f>IF(ISBLANK(M166), "", IF(ISBLANK(N166), "Yes", IF(N166 &lt; 'County Names to hide'!$C$2, "No", "Yes")))</f>
        <v/>
      </c>
      <c r="U166" s="68" t="str">
        <f>IF(Outcomes!M166="", "", DATEDIF(Outcomes!M166, 'County Names to hide'!$D$2, "m"))</f>
        <v/>
      </c>
      <c r="V166" s="68" t="str">
        <f>IF(OR(Outcomes!M166="",Outcomes!M166&gt;'County Names to hide'!$D$2),"",
   IF(Outcomes!N166="","No",
      IF(AND(Outcomes!N166&gt;'County Names to hide'!$C$2,
             Outcomes!N166&lt;'County Names to hide'!$D$2),
         "Yes","No")))</f>
        <v/>
      </c>
    </row>
    <row r="167" spans="3:22" s="1" customFormat="1" x14ac:dyDescent="0.35">
      <c r="C167" s="6"/>
      <c r="L167" s="68" t="str">
        <f t="shared" si="2"/>
        <v>Yes</v>
      </c>
      <c r="M167" s="6"/>
      <c r="N167" s="6"/>
      <c r="O167" s="70" t="str">
        <f>IF(ISBLANK(M167), "", IF(ISBLANK(N167), "Yes", IF(N167 &lt; 'County Names to hide'!$C$2, "No", "Yes")))</f>
        <v/>
      </c>
      <c r="U167" s="68" t="str">
        <f>IF(Outcomes!M167="", "", DATEDIF(Outcomes!M167, 'County Names to hide'!$D$2, "m"))</f>
        <v/>
      </c>
      <c r="V167" s="68" t="str">
        <f>IF(OR(Outcomes!M167="",Outcomes!M167&gt;'County Names to hide'!$D$2),"",
   IF(Outcomes!N167="","No",
      IF(AND(Outcomes!N167&gt;'County Names to hide'!$C$2,
             Outcomes!N167&lt;'County Names to hide'!$D$2),
         "Yes","No")))</f>
        <v/>
      </c>
    </row>
    <row r="168" spans="3:22" s="1" customFormat="1" x14ac:dyDescent="0.35">
      <c r="C168" s="6"/>
      <c r="L168" s="68" t="str">
        <f t="shared" si="2"/>
        <v>Yes</v>
      </c>
      <c r="M168" s="6"/>
      <c r="N168" s="6"/>
      <c r="O168" s="70" t="str">
        <f>IF(ISBLANK(M168), "", IF(ISBLANK(N168), "Yes", IF(N168 &lt; 'County Names to hide'!$C$2, "No", "Yes")))</f>
        <v/>
      </c>
      <c r="U168" s="68" t="str">
        <f>IF(Outcomes!M168="", "", DATEDIF(Outcomes!M168, 'County Names to hide'!$D$2, "m"))</f>
        <v/>
      </c>
      <c r="V168" s="68" t="str">
        <f>IF(OR(Outcomes!M168="",Outcomes!M168&gt;'County Names to hide'!$D$2),"",
   IF(Outcomes!N168="","No",
      IF(AND(Outcomes!N168&gt;'County Names to hide'!$C$2,
             Outcomes!N168&lt;'County Names to hide'!$D$2),
         "Yes","No")))</f>
        <v/>
      </c>
    </row>
    <row r="169" spans="3:22" s="1" customFormat="1" x14ac:dyDescent="0.35">
      <c r="C169" s="6"/>
      <c r="L169" s="68" t="str">
        <f t="shared" si="2"/>
        <v>Yes</v>
      </c>
      <c r="M169" s="6"/>
      <c r="N169" s="6"/>
      <c r="O169" s="70" t="str">
        <f>IF(ISBLANK(M169), "", IF(ISBLANK(N169), "Yes", IF(N169 &lt; 'County Names to hide'!$C$2, "No", "Yes")))</f>
        <v/>
      </c>
      <c r="U169" s="68" t="str">
        <f>IF(Outcomes!M169="", "", DATEDIF(Outcomes!M169, 'County Names to hide'!$D$2, "m"))</f>
        <v/>
      </c>
      <c r="V169" s="68" t="str">
        <f>IF(OR(Outcomes!M169="",Outcomes!M169&gt;'County Names to hide'!$D$2),"",
   IF(Outcomes!N169="","No",
      IF(AND(Outcomes!N169&gt;'County Names to hide'!$C$2,
             Outcomes!N169&lt;'County Names to hide'!$D$2),
         "Yes","No")))</f>
        <v/>
      </c>
    </row>
    <row r="170" spans="3:22" s="1" customFormat="1" x14ac:dyDescent="0.35">
      <c r="C170" s="6"/>
      <c r="L170" s="68" t="str">
        <f t="shared" si="2"/>
        <v>Yes</v>
      </c>
      <c r="M170" s="6"/>
      <c r="N170" s="6"/>
      <c r="O170" s="70" t="str">
        <f>IF(ISBLANK(M170), "", IF(ISBLANK(N170), "Yes", IF(N170 &lt; 'County Names to hide'!$C$2, "No", "Yes")))</f>
        <v/>
      </c>
      <c r="U170" s="68" t="str">
        <f>IF(Outcomes!M170="", "", DATEDIF(Outcomes!M170, 'County Names to hide'!$D$2, "m"))</f>
        <v/>
      </c>
      <c r="V170" s="68" t="str">
        <f>IF(OR(Outcomes!M170="",Outcomes!M170&gt;'County Names to hide'!$D$2),"",
   IF(Outcomes!N170="","No",
      IF(AND(Outcomes!N170&gt;'County Names to hide'!$C$2,
             Outcomes!N170&lt;'County Names to hide'!$D$2),
         "Yes","No")))</f>
        <v/>
      </c>
    </row>
    <row r="171" spans="3:22" s="1" customFormat="1" x14ac:dyDescent="0.35">
      <c r="C171" s="6"/>
      <c r="L171" s="68" t="str">
        <f t="shared" si="2"/>
        <v>Yes</v>
      </c>
      <c r="M171" s="6"/>
      <c r="N171" s="6"/>
      <c r="O171" s="70" t="str">
        <f>IF(ISBLANK(M171), "", IF(ISBLANK(N171), "Yes", IF(N171 &lt; 'County Names to hide'!$C$2, "No", "Yes")))</f>
        <v/>
      </c>
      <c r="U171" s="68" t="str">
        <f>IF(Outcomes!M171="", "", DATEDIF(Outcomes!M171, 'County Names to hide'!$D$2, "m"))</f>
        <v/>
      </c>
      <c r="V171" s="68" t="str">
        <f>IF(OR(Outcomes!M171="",Outcomes!M171&gt;'County Names to hide'!$D$2),"",
   IF(Outcomes!N171="","No",
      IF(AND(Outcomes!N171&gt;'County Names to hide'!$C$2,
             Outcomes!N171&lt;'County Names to hide'!$D$2),
         "Yes","No")))</f>
        <v/>
      </c>
    </row>
    <row r="172" spans="3:22" s="1" customFormat="1" x14ac:dyDescent="0.35">
      <c r="C172" s="6"/>
      <c r="L172" s="68" t="str">
        <f t="shared" si="2"/>
        <v>Yes</v>
      </c>
      <c r="M172" s="6"/>
      <c r="N172" s="6"/>
      <c r="O172" s="70" t="str">
        <f>IF(ISBLANK(M172), "", IF(ISBLANK(N172), "Yes", IF(N172 &lt; 'County Names to hide'!$C$2, "No", "Yes")))</f>
        <v/>
      </c>
      <c r="U172" s="68" t="str">
        <f>IF(Outcomes!M172="", "", DATEDIF(Outcomes!M172, 'County Names to hide'!$D$2, "m"))</f>
        <v/>
      </c>
      <c r="V172" s="68" t="str">
        <f>IF(OR(Outcomes!M172="",Outcomes!M172&gt;'County Names to hide'!$D$2),"",
   IF(Outcomes!N172="","No",
      IF(AND(Outcomes!N172&gt;'County Names to hide'!$C$2,
             Outcomes!N172&lt;'County Names to hide'!$D$2),
         "Yes","No")))</f>
        <v/>
      </c>
    </row>
    <row r="173" spans="3:22" s="1" customFormat="1" x14ac:dyDescent="0.35">
      <c r="C173" s="6"/>
      <c r="L173" s="68" t="str">
        <f t="shared" si="2"/>
        <v>Yes</v>
      </c>
      <c r="M173" s="6"/>
      <c r="N173" s="6"/>
      <c r="O173" s="70" t="str">
        <f>IF(ISBLANK(M173), "", IF(ISBLANK(N173), "Yes", IF(N173 &lt; 'County Names to hide'!$C$2, "No", "Yes")))</f>
        <v/>
      </c>
      <c r="U173" s="68" t="str">
        <f>IF(Outcomes!M173="", "", DATEDIF(Outcomes!M173, 'County Names to hide'!$D$2, "m"))</f>
        <v/>
      </c>
      <c r="V173" s="68" t="str">
        <f>IF(OR(Outcomes!M173="",Outcomes!M173&gt;'County Names to hide'!$D$2),"",
   IF(Outcomes!N173="","No",
      IF(AND(Outcomes!N173&gt;'County Names to hide'!$C$2,
             Outcomes!N173&lt;'County Names to hide'!$D$2),
         "Yes","No")))</f>
        <v/>
      </c>
    </row>
    <row r="174" spans="3:22" s="1" customFormat="1" x14ac:dyDescent="0.35">
      <c r="C174" s="6"/>
      <c r="L174" s="68" t="str">
        <f t="shared" si="2"/>
        <v>Yes</v>
      </c>
      <c r="M174" s="6"/>
      <c r="N174" s="6"/>
      <c r="O174" s="70" t="str">
        <f>IF(ISBLANK(M174), "", IF(ISBLANK(N174), "Yes", IF(N174 &lt; 'County Names to hide'!$C$2, "No", "Yes")))</f>
        <v/>
      </c>
      <c r="U174" s="68" t="str">
        <f>IF(Outcomes!M174="", "", DATEDIF(Outcomes!M174, 'County Names to hide'!$D$2, "m"))</f>
        <v/>
      </c>
      <c r="V174" s="68" t="str">
        <f>IF(OR(Outcomes!M174="",Outcomes!M174&gt;'County Names to hide'!$D$2),"",
   IF(Outcomes!N174="","No",
      IF(AND(Outcomes!N174&gt;'County Names to hide'!$C$2,
             Outcomes!N174&lt;'County Names to hide'!$D$2),
         "Yes","No")))</f>
        <v/>
      </c>
    </row>
    <row r="175" spans="3:22" s="1" customFormat="1" x14ac:dyDescent="0.35">
      <c r="C175" s="6"/>
      <c r="L175" s="68" t="str">
        <f t="shared" si="2"/>
        <v>Yes</v>
      </c>
      <c r="M175" s="6"/>
      <c r="N175" s="6"/>
      <c r="O175" s="70" t="str">
        <f>IF(ISBLANK(M175), "", IF(ISBLANK(N175), "Yes", IF(N175 &lt; 'County Names to hide'!$C$2, "No", "Yes")))</f>
        <v/>
      </c>
      <c r="U175" s="68" t="str">
        <f>IF(Outcomes!M175="", "", DATEDIF(Outcomes!M175, 'County Names to hide'!$D$2, "m"))</f>
        <v/>
      </c>
      <c r="V175" s="68" t="str">
        <f>IF(OR(Outcomes!M175="",Outcomes!M175&gt;'County Names to hide'!$D$2),"",
   IF(Outcomes!N175="","No",
      IF(AND(Outcomes!N175&gt;'County Names to hide'!$C$2,
             Outcomes!N175&lt;'County Names to hide'!$D$2),
         "Yes","No")))</f>
        <v/>
      </c>
    </row>
    <row r="176" spans="3:22" s="1" customFormat="1" x14ac:dyDescent="0.35">
      <c r="C176" s="6"/>
      <c r="L176" s="68" t="str">
        <f t="shared" si="2"/>
        <v>Yes</v>
      </c>
      <c r="M176" s="6"/>
      <c r="N176" s="6"/>
      <c r="O176" s="70" t="str">
        <f>IF(ISBLANK(M176), "", IF(ISBLANK(N176), "Yes", IF(N176 &lt; 'County Names to hide'!$C$2, "No", "Yes")))</f>
        <v/>
      </c>
      <c r="U176" s="68" t="str">
        <f>IF(Outcomes!M176="", "", DATEDIF(Outcomes!M176, 'County Names to hide'!$D$2, "m"))</f>
        <v/>
      </c>
      <c r="V176" s="68" t="str">
        <f>IF(OR(Outcomes!M176="",Outcomes!M176&gt;'County Names to hide'!$D$2),"",
   IF(Outcomes!N176="","No",
      IF(AND(Outcomes!N176&gt;'County Names to hide'!$C$2,
             Outcomes!N176&lt;'County Names to hide'!$D$2),
         "Yes","No")))</f>
        <v/>
      </c>
    </row>
    <row r="177" spans="3:22" s="1" customFormat="1" x14ac:dyDescent="0.35">
      <c r="C177" s="6"/>
      <c r="L177" s="68" t="str">
        <f t="shared" si="2"/>
        <v>Yes</v>
      </c>
      <c r="M177" s="6"/>
      <c r="N177" s="6"/>
      <c r="O177" s="70" t="str">
        <f>IF(ISBLANK(M177), "", IF(ISBLANK(N177), "Yes", IF(N177 &lt; 'County Names to hide'!$C$2, "No", "Yes")))</f>
        <v/>
      </c>
      <c r="U177" s="68" t="str">
        <f>IF(Outcomes!M177="", "", DATEDIF(Outcomes!M177, 'County Names to hide'!$D$2, "m"))</f>
        <v/>
      </c>
      <c r="V177" s="68" t="str">
        <f>IF(OR(Outcomes!M177="",Outcomes!M177&gt;'County Names to hide'!$D$2),"",
   IF(Outcomes!N177="","No",
      IF(AND(Outcomes!N177&gt;'County Names to hide'!$C$2,
             Outcomes!N177&lt;'County Names to hide'!$D$2),
         "Yes","No")))</f>
        <v/>
      </c>
    </row>
    <row r="178" spans="3:22" s="1" customFormat="1" x14ac:dyDescent="0.35">
      <c r="C178" s="6"/>
      <c r="L178" s="68" t="str">
        <f t="shared" si="2"/>
        <v>Yes</v>
      </c>
      <c r="M178" s="6"/>
      <c r="N178" s="6"/>
      <c r="O178" s="70" t="str">
        <f>IF(ISBLANK(M178), "", IF(ISBLANK(N178), "Yes", IF(N178 &lt; 'County Names to hide'!$C$2, "No", "Yes")))</f>
        <v/>
      </c>
      <c r="U178" s="68" t="str">
        <f>IF(Outcomes!M178="", "", DATEDIF(Outcomes!M178, 'County Names to hide'!$D$2, "m"))</f>
        <v/>
      </c>
      <c r="V178" s="68" t="str">
        <f>IF(OR(Outcomes!M178="",Outcomes!M178&gt;'County Names to hide'!$D$2),"",
   IF(Outcomes!N178="","No",
      IF(AND(Outcomes!N178&gt;'County Names to hide'!$C$2,
             Outcomes!N178&lt;'County Names to hide'!$D$2),
         "Yes","No")))</f>
        <v/>
      </c>
    </row>
    <row r="179" spans="3:22" s="1" customFormat="1" x14ac:dyDescent="0.35">
      <c r="C179" s="6"/>
      <c r="L179" s="68" t="str">
        <f t="shared" si="2"/>
        <v>Yes</v>
      </c>
      <c r="M179" s="6"/>
      <c r="N179" s="6"/>
      <c r="O179" s="70" t="str">
        <f>IF(ISBLANK(M179), "", IF(ISBLANK(N179), "Yes", IF(N179 &lt; 'County Names to hide'!$C$2, "No", "Yes")))</f>
        <v/>
      </c>
      <c r="U179" s="68" t="str">
        <f>IF(Outcomes!M179="", "", DATEDIF(Outcomes!M179, 'County Names to hide'!$D$2, "m"))</f>
        <v/>
      </c>
      <c r="V179" s="68" t="str">
        <f>IF(OR(Outcomes!M179="",Outcomes!M179&gt;'County Names to hide'!$D$2),"",
   IF(Outcomes!N179="","No",
      IF(AND(Outcomes!N179&gt;'County Names to hide'!$C$2,
             Outcomes!N179&lt;'County Names to hide'!$D$2),
         "Yes","No")))</f>
        <v/>
      </c>
    </row>
    <row r="180" spans="3:22" s="1" customFormat="1" x14ac:dyDescent="0.35">
      <c r="C180" s="6"/>
      <c r="L180" s="68" t="str">
        <f t="shared" si="2"/>
        <v>Yes</v>
      </c>
      <c r="M180" s="6"/>
      <c r="N180" s="6"/>
      <c r="O180" s="70" t="str">
        <f>IF(ISBLANK(M180), "", IF(ISBLANK(N180), "Yes", IF(N180 &lt; 'County Names to hide'!$C$2, "No", "Yes")))</f>
        <v/>
      </c>
      <c r="U180" s="68" t="str">
        <f>IF(Outcomes!M180="", "", DATEDIF(Outcomes!M180, 'County Names to hide'!$D$2, "m"))</f>
        <v/>
      </c>
      <c r="V180" s="68" t="str">
        <f>IF(OR(Outcomes!M180="",Outcomes!M180&gt;'County Names to hide'!$D$2),"",
   IF(Outcomes!N180="","No",
      IF(AND(Outcomes!N180&gt;'County Names to hide'!$C$2,
             Outcomes!N180&lt;'County Names to hide'!$D$2),
         "Yes","No")))</f>
        <v/>
      </c>
    </row>
    <row r="181" spans="3:22" s="1" customFormat="1" x14ac:dyDescent="0.35">
      <c r="C181" s="6"/>
      <c r="L181" s="68" t="str">
        <f t="shared" si="2"/>
        <v>Yes</v>
      </c>
      <c r="M181" s="6"/>
      <c r="N181" s="6"/>
      <c r="O181" s="70" t="str">
        <f>IF(ISBLANK(M181), "", IF(ISBLANK(N181), "Yes", IF(N181 &lt; 'County Names to hide'!$C$2, "No", "Yes")))</f>
        <v/>
      </c>
      <c r="U181" s="68" t="str">
        <f>IF(Outcomes!M181="", "", DATEDIF(Outcomes!M181, 'County Names to hide'!$D$2, "m"))</f>
        <v/>
      </c>
      <c r="V181" s="68" t="str">
        <f>IF(OR(Outcomes!M181="",Outcomes!M181&gt;'County Names to hide'!$D$2),"",
   IF(Outcomes!N181="","No",
      IF(AND(Outcomes!N181&gt;'County Names to hide'!$C$2,
             Outcomes!N181&lt;'County Names to hide'!$D$2),
         "Yes","No")))</f>
        <v/>
      </c>
    </row>
    <row r="182" spans="3:22" s="1" customFormat="1" x14ac:dyDescent="0.35">
      <c r="C182" s="6"/>
      <c r="L182" s="68" t="str">
        <f t="shared" si="2"/>
        <v>Yes</v>
      </c>
      <c r="M182" s="6"/>
      <c r="N182" s="6"/>
      <c r="O182" s="70" t="str">
        <f>IF(ISBLANK(M182), "", IF(ISBLANK(N182), "Yes", IF(N182 &lt; 'County Names to hide'!$C$2, "No", "Yes")))</f>
        <v/>
      </c>
      <c r="U182" s="68" t="str">
        <f>IF(Outcomes!M182="", "", DATEDIF(Outcomes!M182, 'County Names to hide'!$D$2, "m"))</f>
        <v/>
      </c>
      <c r="V182" s="68" t="str">
        <f>IF(OR(Outcomes!M182="",Outcomes!M182&gt;'County Names to hide'!$D$2),"",
   IF(Outcomes!N182="","No",
      IF(AND(Outcomes!N182&gt;'County Names to hide'!$C$2,
             Outcomes!N182&lt;'County Names to hide'!$D$2),
         "Yes","No")))</f>
        <v/>
      </c>
    </row>
    <row r="183" spans="3:22" s="1" customFormat="1" x14ac:dyDescent="0.35">
      <c r="C183" s="6"/>
      <c r="L183" s="68" t="str">
        <f t="shared" si="2"/>
        <v>Yes</v>
      </c>
      <c r="M183" s="6"/>
      <c r="N183" s="6"/>
      <c r="O183" s="70" t="str">
        <f>IF(ISBLANK(M183), "", IF(ISBLANK(N183), "Yes", IF(N183 &lt; 'County Names to hide'!$C$2, "No", "Yes")))</f>
        <v/>
      </c>
      <c r="U183" s="68" t="str">
        <f>IF(Outcomes!M183="", "", DATEDIF(Outcomes!M183, 'County Names to hide'!$D$2, "m"))</f>
        <v/>
      </c>
      <c r="V183" s="68" t="str">
        <f>IF(OR(Outcomes!M183="",Outcomes!M183&gt;'County Names to hide'!$D$2),"",
   IF(Outcomes!N183="","No",
      IF(AND(Outcomes!N183&gt;'County Names to hide'!$C$2,
             Outcomes!N183&lt;'County Names to hide'!$D$2),
         "Yes","No")))</f>
        <v/>
      </c>
    </row>
    <row r="184" spans="3:22" s="1" customFormat="1" x14ac:dyDescent="0.35">
      <c r="C184" s="6"/>
      <c r="L184" s="68" t="str">
        <f t="shared" si="2"/>
        <v>Yes</v>
      </c>
      <c r="M184" s="6"/>
      <c r="N184" s="6"/>
      <c r="O184" s="70" t="str">
        <f>IF(ISBLANK(M184), "", IF(ISBLANK(N184), "Yes", IF(N184 &lt; 'County Names to hide'!$C$2, "No", "Yes")))</f>
        <v/>
      </c>
      <c r="U184" s="68" t="str">
        <f>IF(Outcomes!M184="", "", DATEDIF(Outcomes!M184, 'County Names to hide'!$D$2, "m"))</f>
        <v/>
      </c>
      <c r="V184" s="68" t="str">
        <f>IF(OR(Outcomes!M184="",Outcomes!M184&gt;'County Names to hide'!$D$2),"",
   IF(Outcomes!N184="","No",
      IF(AND(Outcomes!N184&gt;'County Names to hide'!$C$2,
             Outcomes!N184&lt;'County Names to hide'!$D$2),
         "Yes","No")))</f>
        <v/>
      </c>
    </row>
    <row r="185" spans="3:22" s="1" customFormat="1" x14ac:dyDescent="0.35">
      <c r="C185" s="6"/>
      <c r="L185" s="68" t="str">
        <f t="shared" si="2"/>
        <v>Yes</v>
      </c>
      <c r="M185" s="6"/>
      <c r="N185" s="6"/>
      <c r="O185" s="70" t="str">
        <f>IF(ISBLANK(M185), "", IF(ISBLANK(N185), "Yes", IF(N185 &lt; 'County Names to hide'!$C$2, "No", "Yes")))</f>
        <v/>
      </c>
      <c r="U185" s="68" t="str">
        <f>IF(Outcomes!M185="", "", DATEDIF(Outcomes!M185, 'County Names to hide'!$D$2, "m"))</f>
        <v/>
      </c>
      <c r="V185" s="68" t="str">
        <f>IF(OR(Outcomes!M185="",Outcomes!M185&gt;'County Names to hide'!$D$2),"",
   IF(Outcomes!N185="","No",
      IF(AND(Outcomes!N185&gt;'County Names to hide'!$C$2,
             Outcomes!N185&lt;'County Names to hide'!$D$2),
         "Yes","No")))</f>
        <v/>
      </c>
    </row>
    <row r="186" spans="3:22" s="1" customFormat="1" x14ac:dyDescent="0.35">
      <c r="C186" s="6"/>
      <c r="L186" s="68" t="str">
        <f t="shared" si="2"/>
        <v>Yes</v>
      </c>
      <c r="M186" s="6"/>
      <c r="N186" s="6"/>
      <c r="O186" s="70" t="str">
        <f>IF(ISBLANK(M186), "", IF(ISBLANK(N186), "Yes", IF(N186 &lt; 'County Names to hide'!$C$2, "No", "Yes")))</f>
        <v/>
      </c>
      <c r="U186" s="68" t="str">
        <f>IF(Outcomes!M186="", "", DATEDIF(Outcomes!M186, 'County Names to hide'!$D$2, "m"))</f>
        <v/>
      </c>
      <c r="V186" s="68" t="str">
        <f>IF(OR(Outcomes!M186="",Outcomes!M186&gt;'County Names to hide'!$D$2),"",
   IF(Outcomes!N186="","No",
      IF(AND(Outcomes!N186&gt;'County Names to hide'!$C$2,
             Outcomes!N186&lt;'County Names to hide'!$D$2),
         "Yes","No")))</f>
        <v/>
      </c>
    </row>
    <row r="187" spans="3:22" s="1" customFormat="1" x14ac:dyDescent="0.35">
      <c r="C187" s="6"/>
      <c r="L187" s="68" t="str">
        <f t="shared" si="2"/>
        <v>Yes</v>
      </c>
      <c r="M187" s="6"/>
      <c r="N187" s="6"/>
      <c r="O187" s="70" t="str">
        <f>IF(ISBLANK(M187), "", IF(ISBLANK(N187), "Yes", IF(N187 &lt; 'County Names to hide'!$C$2, "No", "Yes")))</f>
        <v/>
      </c>
      <c r="U187" s="68" t="str">
        <f>IF(Outcomes!M187="", "", DATEDIF(Outcomes!M187, 'County Names to hide'!$D$2, "m"))</f>
        <v/>
      </c>
      <c r="V187" s="68" t="str">
        <f>IF(OR(Outcomes!M187="",Outcomes!M187&gt;'County Names to hide'!$D$2),"",
   IF(Outcomes!N187="","No",
      IF(AND(Outcomes!N187&gt;'County Names to hide'!$C$2,
             Outcomes!N187&lt;'County Names to hide'!$D$2),
         "Yes","No")))</f>
        <v/>
      </c>
    </row>
    <row r="188" spans="3:22" s="1" customFormat="1" x14ac:dyDescent="0.35">
      <c r="C188" s="6"/>
      <c r="L188" s="68" t="str">
        <f t="shared" si="2"/>
        <v>Yes</v>
      </c>
      <c r="M188" s="6"/>
      <c r="N188" s="6"/>
      <c r="O188" s="70" t="str">
        <f>IF(ISBLANK(M188), "", IF(ISBLANK(N188), "Yes", IF(N188 &lt; 'County Names to hide'!$C$2, "No", "Yes")))</f>
        <v/>
      </c>
      <c r="U188" s="68" t="str">
        <f>IF(Outcomes!M188="", "", DATEDIF(Outcomes!M188, 'County Names to hide'!$D$2, "m"))</f>
        <v/>
      </c>
      <c r="V188" s="68" t="str">
        <f>IF(OR(Outcomes!M188="",Outcomes!M188&gt;'County Names to hide'!$D$2),"",
   IF(Outcomes!N188="","No",
      IF(AND(Outcomes!N188&gt;'County Names to hide'!$C$2,
             Outcomes!N188&lt;'County Names to hide'!$D$2),
         "Yes","No")))</f>
        <v/>
      </c>
    </row>
    <row r="189" spans="3:22" s="1" customFormat="1" x14ac:dyDescent="0.35">
      <c r="C189" s="6"/>
      <c r="L189" s="68" t="str">
        <f t="shared" si="2"/>
        <v>Yes</v>
      </c>
      <c r="M189" s="6"/>
      <c r="N189" s="6"/>
      <c r="O189" s="70" t="str">
        <f>IF(ISBLANK(M189), "", IF(ISBLANK(N189), "Yes", IF(N189 &lt; 'County Names to hide'!$C$2, "No", "Yes")))</f>
        <v/>
      </c>
      <c r="U189" s="68" t="str">
        <f>IF(Outcomes!M189="", "", DATEDIF(Outcomes!M189, 'County Names to hide'!$D$2, "m"))</f>
        <v/>
      </c>
      <c r="V189" s="68" t="str">
        <f>IF(OR(Outcomes!M189="",Outcomes!M189&gt;'County Names to hide'!$D$2),"",
   IF(Outcomes!N189="","No",
      IF(AND(Outcomes!N189&gt;'County Names to hide'!$C$2,
             Outcomes!N189&lt;'County Names to hide'!$D$2),
         "Yes","No")))</f>
        <v/>
      </c>
    </row>
    <row r="190" spans="3:22" s="1" customFormat="1" x14ac:dyDescent="0.35">
      <c r="C190" s="6"/>
      <c r="L190" s="68" t="str">
        <f t="shared" si="2"/>
        <v>Yes</v>
      </c>
      <c r="M190" s="6"/>
      <c r="N190" s="6"/>
      <c r="O190" s="70" t="str">
        <f>IF(ISBLANK(M190), "", IF(ISBLANK(N190), "Yes", IF(N190 &lt; 'County Names to hide'!$C$2, "No", "Yes")))</f>
        <v/>
      </c>
      <c r="U190" s="68" t="str">
        <f>IF(Outcomes!M190="", "", DATEDIF(Outcomes!M190, 'County Names to hide'!$D$2, "m"))</f>
        <v/>
      </c>
      <c r="V190" s="68" t="str">
        <f>IF(OR(Outcomes!M190="",Outcomes!M190&gt;'County Names to hide'!$D$2),"",
   IF(Outcomes!N190="","No",
      IF(AND(Outcomes!N190&gt;'County Names to hide'!$C$2,
             Outcomes!N190&lt;'County Names to hide'!$D$2),
         "Yes","No")))</f>
        <v/>
      </c>
    </row>
    <row r="191" spans="3:22" s="1" customFormat="1" x14ac:dyDescent="0.35">
      <c r="C191" s="6"/>
      <c r="L191" s="68" t="str">
        <f t="shared" si="2"/>
        <v>Yes</v>
      </c>
      <c r="M191" s="6"/>
      <c r="N191" s="6"/>
      <c r="O191" s="70" t="str">
        <f>IF(ISBLANK(M191), "", IF(ISBLANK(N191), "Yes", IF(N191 &lt; 'County Names to hide'!$C$2, "No", "Yes")))</f>
        <v/>
      </c>
      <c r="U191" s="68" t="str">
        <f>IF(Outcomes!M191="", "", DATEDIF(Outcomes!M191, 'County Names to hide'!$D$2, "m"))</f>
        <v/>
      </c>
      <c r="V191" s="68" t="str">
        <f>IF(OR(Outcomes!M191="",Outcomes!M191&gt;'County Names to hide'!$D$2),"",
   IF(Outcomes!N191="","No",
      IF(AND(Outcomes!N191&gt;'County Names to hide'!$C$2,
             Outcomes!N191&lt;'County Names to hide'!$D$2),
         "Yes","No")))</f>
        <v/>
      </c>
    </row>
    <row r="192" spans="3:22" s="1" customFormat="1" x14ac:dyDescent="0.35">
      <c r="C192" s="6"/>
      <c r="L192" s="68" t="str">
        <f t="shared" si="2"/>
        <v>Yes</v>
      </c>
      <c r="M192" s="6"/>
      <c r="N192" s="6"/>
      <c r="O192" s="70" t="str">
        <f>IF(ISBLANK(M192), "", IF(ISBLANK(N192), "Yes", IF(N192 &lt; 'County Names to hide'!$C$2, "No", "Yes")))</f>
        <v/>
      </c>
      <c r="U192" s="68" t="str">
        <f>IF(Outcomes!M192="", "", DATEDIF(Outcomes!M192, 'County Names to hide'!$D$2, "m"))</f>
        <v/>
      </c>
      <c r="V192" s="68" t="str">
        <f>IF(OR(Outcomes!M192="",Outcomes!M192&gt;'County Names to hide'!$D$2),"",
   IF(Outcomes!N192="","No",
      IF(AND(Outcomes!N192&gt;'County Names to hide'!$C$2,
             Outcomes!N192&lt;'County Names to hide'!$D$2),
         "Yes","No")))</f>
        <v/>
      </c>
    </row>
    <row r="193" spans="3:22" s="1" customFormat="1" x14ac:dyDescent="0.35">
      <c r="C193" s="6"/>
      <c r="L193" s="68" t="str">
        <f t="shared" si="2"/>
        <v>Yes</v>
      </c>
      <c r="M193" s="6"/>
      <c r="N193" s="6"/>
      <c r="O193" s="70" t="str">
        <f>IF(ISBLANK(M193), "", IF(ISBLANK(N193), "Yes", IF(N193 &lt; 'County Names to hide'!$C$2, "No", "Yes")))</f>
        <v/>
      </c>
      <c r="U193" s="68" t="str">
        <f>IF(Outcomes!M193="", "", DATEDIF(Outcomes!M193, 'County Names to hide'!$D$2, "m"))</f>
        <v/>
      </c>
      <c r="V193" s="68" t="str">
        <f>IF(OR(Outcomes!M193="",Outcomes!M193&gt;'County Names to hide'!$D$2),"",
   IF(Outcomes!N193="","No",
      IF(AND(Outcomes!N193&gt;'County Names to hide'!$C$2,
             Outcomes!N193&lt;'County Names to hide'!$D$2),
         "Yes","No")))</f>
        <v/>
      </c>
    </row>
    <row r="194" spans="3:22" s="1" customFormat="1" x14ac:dyDescent="0.35">
      <c r="C194" s="6"/>
      <c r="L194" s="68" t="str">
        <f t="shared" si="2"/>
        <v>Yes</v>
      </c>
      <c r="M194" s="6"/>
      <c r="N194" s="6"/>
      <c r="O194" s="70" t="str">
        <f>IF(ISBLANK(M194), "", IF(ISBLANK(N194), "Yes", IF(N194 &lt; 'County Names to hide'!$C$2, "No", "Yes")))</f>
        <v/>
      </c>
      <c r="U194" s="68" t="str">
        <f>IF(Outcomes!M194="", "", DATEDIF(Outcomes!M194, 'County Names to hide'!$D$2, "m"))</f>
        <v/>
      </c>
      <c r="V194" s="68" t="str">
        <f>IF(OR(Outcomes!M194="",Outcomes!M194&gt;'County Names to hide'!$D$2),"",
   IF(Outcomes!N194="","No",
      IF(AND(Outcomes!N194&gt;'County Names to hide'!$C$2,
             Outcomes!N194&lt;'County Names to hide'!$D$2),
         "Yes","No")))</f>
        <v/>
      </c>
    </row>
    <row r="195" spans="3:22" s="1" customFormat="1" x14ac:dyDescent="0.35">
      <c r="C195" s="6"/>
      <c r="L195" s="68" t="str">
        <f t="shared" si="2"/>
        <v>Yes</v>
      </c>
      <c r="M195" s="6"/>
      <c r="N195" s="6"/>
      <c r="O195" s="70" t="str">
        <f>IF(ISBLANK(M195), "", IF(ISBLANK(N195), "Yes", IF(N195 &lt; 'County Names to hide'!$C$2, "No", "Yes")))</f>
        <v/>
      </c>
      <c r="U195" s="68" t="str">
        <f>IF(Outcomes!M195="", "", DATEDIF(Outcomes!M195, 'County Names to hide'!$D$2, "m"))</f>
        <v/>
      </c>
      <c r="V195" s="68" t="str">
        <f>IF(OR(Outcomes!M195="",Outcomes!M195&gt;'County Names to hide'!$D$2),"",
   IF(Outcomes!N195="","No",
      IF(AND(Outcomes!N195&gt;'County Names to hide'!$C$2,
             Outcomes!N195&lt;'County Names to hide'!$D$2),
         "Yes","No")))</f>
        <v/>
      </c>
    </row>
    <row r="196" spans="3:22" s="1" customFormat="1" x14ac:dyDescent="0.35">
      <c r="C196" s="6"/>
      <c r="L196" s="68" t="str">
        <f t="shared" si="2"/>
        <v>Yes</v>
      </c>
      <c r="M196" s="6"/>
      <c r="N196" s="6"/>
      <c r="O196" s="70" t="str">
        <f>IF(ISBLANK(M196), "", IF(ISBLANK(N196), "Yes", IF(N196 &lt; 'County Names to hide'!$C$2, "No", "Yes")))</f>
        <v/>
      </c>
      <c r="U196" s="68" t="str">
        <f>IF(Outcomes!M196="", "", DATEDIF(Outcomes!M196, 'County Names to hide'!$D$2, "m"))</f>
        <v/>
      </c>
      <c r="V196" s="68" t="str">
        <f>IF(OR(Outcomes!M196="",Outcomes!M196&gt;'County Names to hide'!$D$2),"",
   IF(Outcomes!N196="","No",
      IF(AND(Outcomes!N196&gt;'County Names to hide'!$C$2,
             Outcomes!N196&lt;'County Names to hide'!$D$2),
         "Yes","No")))</f>
        <v/>
      </c>
    </row>
    <row r="197" spans="3:22" s="1" customFormat="1" x14ac:dyDescent="0.35">
      <c r="C197" s="6"/>
      <c r="L197" s="68" t="str">
        <f t="shared" si="2"/>
        <v>Yes</v>
      </c>
      <c r="M197" s="6"/>
      <c r="N197" s="6"/>
      <c r="O197" s="70" t="str">
        <f>IF(ISBLANK(M197), "", IF(ISBLANK(N197), "Yes", IF(N197 &lt; 'County Names to hide'!$C$2, "No", "Yes")))</f>
        <v/>
      </c>
      <c r="U197" s="68" t="str">
        <f>IF(Outcomes!M197="", "", DATEDIF(Outcomes!M197, 'County Names to hide'!$D$2, "m"))</f>
        <v/>
      </c>
      <c r="V197" s="68" t="str">
        <f>IF(OR(Outcomes!M197="",Outcomes!M197&gt;'County Names to hide'!$D$2),"",
   IF(Outcomes!N197="","No",
      IF(AND(Outcomes!N197&gt;'County Names to hide'!$C$2,
             Outcomes!N197&lt;'County Names to hide'!$D$2),
         "Yes","No")))</f>
        <v/>
      </c>
    </row>
    <row r="198" spans="3:22" s="1" customFormat="1" x14ac:dyDescent="0.35">
      <c r="C198" s="6"/>
      <c r="L198" s="68" t="str">
        <f t="shared" ref="L198:L261" si="3">IF(COUNTIF(F198:K198, "Yes")&gt;0, "No", "Yes")</f>
        <v>Yes</v>
      </c>
      <c r="M198" s="6"/>
      <c r="N198" s="6"/>
      <c r="O198" s="70" t="str">
        <f>IF(ISBLANK(M198), "", IF(ISBLANK(N198), "Yes", IF(N198 &lt; 'County Names to hide'!$C$2, "No", "Yes")))</f>
        <v/>
      </c>
      <c r="U198" s="68" t="str">
        <f>IF(Outcomes!M198="", "", DATEDIF(Outcomes!M198, 'County Names to hide'!$D$2, "m"))</f>
        <v/>
      </c>
      <c r="V198" s="68" t="str">
        <f>IF(OR(Outcomes!M198="",Outcomes!M198&gt;'County Names to hide'!$D$2),"",
   IF(Outcomes!N198="","No",
      IF(AND(Outcomes!N198&gt;'County Names to hide'!$C$2,
             Outcomes!N198&lt;'County Names to hide'!$D$2),
         "Yes","No")))</f>
        <v/>
      </c>
    </row>
    <row r="199" spans="3:22" s="1" customFormat="1" x14ac:dyDescent="0.35">
      <c r="C199" s="6"/>
      <c r="L199" s="68" t="str">
        <f t="shared" si="3"/>
        <v>Yes</v>
      </c>
      <c r="M199" s="6"/>
      <c r="N199" s="6"/>
      <c r="O199" s="70" t="str">
        <f>IF(ISBLANK(M199), "", IF(ISBLANK(N199), "Yes", IF(N199 &lt; 'County Names to hide'!$C$2, "No", "Yes")))</f>
        <v/>
      </c>
      <c r="U199" s="68" t="str">
        <f>IF(Outcomes!M199="", "", DATEDIF(Outcomes!M199, 'County Names to hide'!$D$2, "m"))</f>
        <v/>
      </c>
      <c r="V199" s="68" t="str">
        <f>IF(OR(Outcomes!M199="",Outcomes!M199&gt;'County Names to hide'!$D$2),"",
   IF(Outcomes!N199="","No",
      IF(AND(Outcomes!N199&gt;'County Names to hide'!$C$2,
             Outcomes!N199&lt;'County Names to hide'!$D$2),
         "Yes","No")))</f>
        <v/>
      </c>
    </row>
    <row r="200" spans="3:22" s="1" customFormat="1" x14ac:dyDescent="0.35">
      <c r="C200" s="6"/>
      <c r="L200" s="68" t="str">
        <f t="shared" si="3"/>
        <v>Yes</v>
      </c>
      <c r="M200" s="6"/>
      <c r="N200" s="6"/>
      <c r="O200" s="70" t="str">
        <f>IF(ISBLANK(M200), "", IF(ISBLANK(N200), "Yes", IF(N200 &lt; 'County Names to hide'!$C$2, "No", "Yes")))</f>
        <v/>
      </c>
      <c r="U200" s="68" t="str">
        <f>IF(Outcomes!M200="", "", DATEDIF(Outcomes!M200, 'County Names to hide'!$D$2, "m"))</f>
        <v/>
      </c>
      <c r="V200" s="68" t="str">
        <f>IF(OR(Outcomes!M200="",Outcomes!M200&gt;'County Names to hide'!$D$2),"",
   IF(Outcomes!N200="","No",
      IF(AND(Outcomes!N200&gt;'County Names to hide'!$C$2,
             Outcomes!N200&lt;'County Names to hide'!$D$2),
         "Yes","No")))</f>
        <v/>
      </c>
    </row>
    <row r="201" spans="3:22" s="1" customFormat="1" x14ac:dyDescent="0.35">
      <c r="C201" s="6"/>
      <c r="L201" s="68" t="str">
        <f t="shared" si="3"/>
        <v>Yes</v>
      </c>
      <c r="M201" s="6"/>
      <c r="N201" s="6"/>
      <c r="O201" s="70" t="str">
        <f>IF(ISBLANK(M201), "", IF(ISBLANK(N201), "Yes", IF(N201 &lt; 'County Names to hide'!$C$2, "No", "Yes")))</f>
        <v/>
      </c>
      <c r="U201" s="68" t="str">
        <f>IF(Outcomes!M201="", "", DATEDIF(Outcomes!M201, 'County Names to hide'!$D$2, "m"))</f>
        <v/>
      </c>
      <c r="V201" s="68" t="str">
        <f>IF(OR(Outcomes!M201="",Outcomes!M201&gt;'County Names to hide'!$D$2),"",
   IF(Outcomes!N201="","No",
      IF(AND(Outcomes!N201&gt;'County Names to hide'!$C$2,
             Outcomes!N201&lt;'County Names to hide'!$D$2),
         "Yes","No")))</f>
        <v/>
      </c>
    </row>
    <row r="202" spans="3:22" s="1" customFormat="1" x14ac:dyDescent="0.35">
      <c r="C202" s="6"/>
      <c r="L202" s="68" t="str">
        <f t="shared" si="3"/>
        <v>Yes</v>
      </c>
      <c r="M202" s="6"/>
      <c r="N202" s="6"/>
      <c r="O202" s="70" t="str">
        <f>IF(ISBLANK(M202), "", IF(ISBLANK(N202), "Yes", IF(N202 &lt; 'County Names to hide'!$C$2, "No", "Yes")))</f>
        <v/>
      </c>
      <c r="U202" s="68" t="str">
        <f>IF(Outcomes!M202="", "", DATEDIF(Outcomes!M202, 'County Names to hide'!$D$2, "m"))</f>
        <v/>
      </c>
      <c r="V202" s="68" t="str">
        <f>IF(OR(Outcomes!M202="",Outcomes!M202&gt;'County Names to hide'!$D$2),"",
   IF(Outcomes!N202="","No",
      IF(AND(Outcomes!N202&gt;'County Names to hide'!$C$2,
             Outcomes!N202&lt;'County Names to hide'!$D$2),
         "Yes","No")))</f>
        <v/>
      </c>
    </row>
    <row r="203" spans="3:22" s="1" customFormat="1" x14ac:dyDescent="0.35">
      <c r="C203" s="6"/>
      <c r="L203" s="68" t="str">
        <f t="shared" si="3"/>
        <v>Yes</v>
      </c>
      <c r="M203" s="6"/>
      <c r="N203" s="6"/>
      <c r="O203" s="70" t="str">
        <f>IF(ISBLANK(M203), "", IF(ISBLANK(N203), "Yes", IF(N203 &lt; 'County Names to hide'!$C$2, "No", "Yes")))</f>
        <v/>
      </c>
      <c r="U203" s="68" t="str">
        <f>IF(Outcomes!M203="", "", DATEDIF(Outcomes!M203, 'County Names to hide'!$D$2, "m"))</f>
        <v/>
      </c>
      <c r="V203" s="68" t="str">
        <f>IF(OR(Outcomes!M203="",Outcomes!M203&gt;'County Names to hide'!$D$2),"",
   IF(Outcomes!N203="","No",
      IF(AND(Outcomes!N203&gt;'County Names to hide'!$C$2,
             Outcomes!N203&lt;'County Names to hide'!$D$2),
         "Yes","No")))</f>
        <v/>
      </c>
    </row>
    <row r="204" spans="3:22" s="1" customFormat="1" x14ac:dyDescent="0.35">
      <c r="C204" s="6"/>
      <c r="L204" s="68" t="str">
        <f t="shared" si="3"/>
        <v>Yes</v>
      </c>
      <c r="M204" s="6"/>
      <c r="N204" s="6"/>
      <c r="O204" s="70" t="str">
        <f>IF(ISBLANK(M204), "", IF(ISBLANK(N204), "Yes", IF(N204 &lt; 'County Names to hide'!$C$2, "No", "Yes")))</f>
        <v/>
      </c>
      <c r="U204" s="68" t="str">
        <f>IF(Outcomes!M204="", "", DATEDIF(Outcomes!M204, 'County Names to hide'!$D$2, "m"))</f>
        <v/>
      </c>
      <c r="V204" s="68" t="str">
        <f>IF(OR(Outcomes!M204="",Outcomes!M204&gt;'County Names to hide'!$D$2),"",
   IF(Outcomes!N204="","No",
      IF(AND(Outcomes!N204&gt;'County Names to hide'!$C$2,
             Outcomes!N204&lt;'County Names to hide'!$D$2),
         "Yes","No")))</f>
        <v/>
      </c>
    </row>
    <row r="205" spans="3:22" s="1" customFormat="1" x14ac:dyDescent="0.35">
      <c r="C205" s="6"/>
      <c r="L205" s="68" t="str">
        <f t="shared" si="3"/>
        <v>Yes</v>
      </c>
      <c r="M205" s="6"/>
      <c r="N205" s="6"/>
      <c r="O205" s="70" t="str">
        <f>IF(ISBLANK(M205), "", IF(ISBLANK(N205), "Yes", IF(N205 &lt; 'County Names to hide'!$C$2, "No", "Yes")))</f>
        <v/>
      </c>
      <c r="U205" s="68" t="str">
        <f>IF(Outcomes!M205="", "", DATEDIF(Outcomes!M205, 'County Names to hide'!$D$2, "m"))</f>
        <v/>
      </c>
      <c r="V205" s="68" t="str">
        <f>IF(OR(Outcomes!M205="",Outcomes!M205&gt;'County Names to hide'!$D$2),"",
   IF(Outcomes!N205="","No",
      IF(AND(Outcomes!N205&gt;'County Names to hide'!$C$2,
             Outcomes!N205&lt;'County Names to hide'!$D$2),
         "Yes","No")))</f>
        <v/>
      </c>
    </row>
    <row r="206" spans="3:22" s="1" customFormat="1" x14ac:dyDescent="0.35">
      <c r="C206" s="6"/>
      <c r="L206" s="68" t="str">
        <f t="shared" si="3"/>
        <v>Yes</v>
      </c>
      <c r="M206" s="6"/>
      <c r="N206" s="6"/>
      <c r="O206" s="70" t="str">
        <f>IF(ISBLANK(M206), "", IF(ISBLANK(N206), "Yes", IF(N206 &lt; 'County Names to hide'!$C$2, "No", "Yes")))</f>
        <v/>
      </c>
      <c r="U206" s="68" t="str">
        <f>IF(Outcomes!M206="", "", DATEDIF(Outcomes!M206, 'County Names to hide'!$D$2, "m"))</f>
        <v/>
      </c>
      <c r="V206" s="68" t="str">
        <f>IF(OR(Outcomes!M206="",Outcomes!M206&gt;'County Names to hide'!$D$2),"",
   IF(Outcomes!N206="","No",
      IF(AND(Outcomes!N206&gt;'County Names to hide'!$C$2,
             Outcomes!N206&lt;'County Names to hide'!$D$2),
         "Yes","No")))</f>
        <v/>
      </c>
    </row>
    <row r="207" spans="3:22" s="1" customFormat="1" x14ac:dyDescent="0.35">
      <c r="C207" s="6"/>
      <c r="L207" s="68" t="str">
        <f t="shared" si="3"/>
        <v>Yes</v>
      </c>
      <c r="M207" s="6"/>
      <c r="N207" s="6"/>
      <c r="O207" s="70" t="str">
        <f>IF(ISBLANK(M207), "", IF(ISBLANK(N207), "Yes", IF(N207 &lt; 'County Names to hide'!$C$2, "No", "Yes")))</f>
        <v/>
      </c>
      <c r="U207" s="68" t="str">
        <f>IF(Outcomes!M207="", "", DATEDIF(Outcomes!M207, 'County Names to hide'!$D$2, "m"))</f>
        <v/>
      </c>
      <c r="V207" s="68" t="str">
        <f>IF(OR(Outcomes!M207="",Outcomes!M207&gt;'County Names to hide'!$D$2),"",
   IF(Outcomes!N207="","No",
      IF(AND(Outcomes!N207&gt;'County Names to hide'!$C$2,
             Outcomes!N207&lt;'County Names to hide'!$D$2),
         "Yes","No")))</f>
        <v/>
      </c>
    </row>
    <row r="208" spans="3:22" s="1" customFormat="1" x14ac:dyDescent="0.35">
      <c r="C208" s="6"/>
      <c r="L208" s="68" t="str">
        <f t="shared" si="3"/>
        <v>Yes</v>
      </c>
      <c r="M208" s="6"/>
      <c r="N208" s="6"/>
      <c r="O208" s="70" t="str">
        <f>IF(ISBLANK(M208), "", IF(ISBLANK(N208), "Yes", IF(N208 &lt; 'County Names to hide'!$C$2, "No", "Yes")))</f>
        <v/>
      </c>
      <c r="U208" s="68" t="str">
        <f>IF(Outcomes!M208="", "", DATEDIF(Outcomes!M208, 'County Names to hide'!$D$2, "m"))</f>
        <v/>
      </c>
      <c r="V208" s="68" t="str">
        <f>IF(OR(Outcomes!M208="",Outcomes!M208&gt;'County Names to hide'!$D$2),"",
   IF(Outcomes!N208="","No",
      IF(AND(Outcomes!N208&gt;'County Names to hide'!$C$2,
             Outcomes!N208&lt;'County Names to hide'!$D$2),
         "Yes","No")))</f>
        <v/>
      </c>
    </row>
    <row r="209" spans="3:22" s="1" customFormat="1" x14ac:dyDescent="0.35">
      <c r="C209" s="6"/>
      <c r="L209" s="68" t="str">
        <f t="shared" si="3"/>
        <v>Yes</v>
      </c>
      <c r="M209" s="6"/>
      <c r="N209" s="6"/>
      <c r="O209" s="70" t="str">
        <f>IF(ISBLANK(M209), "", IF(ISBLANK(N209), "Yes", IF(N209 &lt; 'County Names to hide'!$C$2, "No", "Yes")))</f>
        <v/>
      </c>
      <c r="U209" s="68" t="str">
        <f>IF(Outcomes!M209="", "", DATEDIF(Outcomes!M209, 'County Names to hide'!$D$2, "m"))</f>
        <v/>
      </c>
      <c r="V209" s="68" t="str">
        <f>IF(OR(Outcomes!M209="",Outcomes!M209&gt;'County Names to hide'!$D$2),"",
   IF(Outcomes!N209="","No",
      IF(AND(Outcomes!N209&gt;'County Names to hide'!$C$2,
             Outcomes!N209&lt;'County Names to hide'!$D$2),
         "Yes","No")))</f>
        <v/>
      </c>
    </row>
    <row r="210" spans="3:22" s="1" customFormat="1" x14ac:dyDescent="0.35">
      <c r="C210" s="6"/>
      <c r="L210" s="68" t="str">
        <f t="shared" si="3"/>
        <v>Yes</v>
      </c>
      <c r="M210" s="6"/>
      <c r="N210" s="6"/>
      <c r="O210" s="70" t="str">
        <f>IF(ISBLANK(M210), "", IF(ISBLANK(N210), "Yes", IF(N210 &lt; 'County Names to hide'!$C$2, "No", "Yes")))</f>
        <v/>
      </c>
      <c r="U210" s="68" t="str">
        <f>IF(Outcomes!M210="", "", DATEDIF(Outcomes!M210, 'County Names to hide'!$D$2, "m"))</f>
        <v/>
      </c>
      <c r="V210" s="68" t="str">
        <f>IF(OR(Outcomes!M210="",Outcomes!M210&gt;'County Names to hide'!$D$2),"",
   IF(Outcomes!N210="","No",
      IF(AND(Outcomes!N210&gt;'County Names to hide'!$C$2,
             Outcomes!N210&lt;'County Names to hide'!$D$2),
         "Yes","No")))</f>
        <v/>
      </c>
    </row>
    <row r="211" spans="3:22" s="1" customFormat="1" x14ac:dyDescent="0.35">
      <c r="C211" s="6"/>
      <c r="L211" s="68" t="str">
        <f t="shared" si="3"/>
        <v>Yes</v>
      </c>
      <c r="M211" s="6"/>
      <c r="N211" s="6"/>
      <c r="O211" s="70" t="str">
        <f>IF(ISBLANK(M211), "", IF(ISBLANK(N211), "Yes", IF(N211 &lt; 'County Names to hide'!$C$2, "No", "Yes")))</f>
        <v/>
      </c>
      <c r="U211" s="68" t="str">
        <f>IF(Outcomes!M211="", "", DATEDIF(Outcomes!M211, 'County Names to hide'!$D$2, "m"))</f>
        <v/>
      </c>
      <c r="V211" s="68" t="str">
        <f>IF(OR(Outcomes!M211="",Outcomes!M211&gt;'County Names to hide'!$D$2),"",
   IF(Outcomes!N211="","No",
      IF(AND(Outcomes!N211&gt;'County Names to hide'!$C$2,
             Outcomes!N211&lt;'County Names to hide'!$D$2),
         "Yes","No")))</f>
        <v/>
      </c>
    </row>
    <row r="212" spans="3:22" s="1" customFormat="1" x14ac:dyDescent="0.35">
      <c r="C212" s="6"/>
      <c r="L212" s="68" t="str">
        <f t="shared" si="3"/>
        <v>Yes</v>
      </c>
      <c r="M212" s="6"/>
      <c r="N212" s="6"/>
      <c r="O212" s="70" t="str">
        <f>IF(ISBLANK(M212), "", IF(ISBLANK(N212), "Yes", IF(N212 &lt; 'County Names to hide'!$C$2, "No", "Yes")))</f>
        <v/>
      </c>
      <c r="U212" s="68" t="str">
        <f>IF(Outcomes!M212="", "", DATEDIF(Outcomes!M212, 'County Names to hide'!$D$2, "m"))</f>
        <v/>
      </c>
      <c r="V212" s="68" t="str">
        <f>IF(OR(Outcomes!M212="",Outcomes!M212&gt;'County Names to hide'!$D$2),"",
   IF(Outcomes!N212="","No",
      IF(AND(Outcomes!N212&gt;'County Names to hide'!$C$2,
             Outcomes!N212&lt;'County Names to hide'!$D$2),
         "Yes","No")))</f>
        <v/>
      </c>
    </row>
    <row r="213" spans="3:22" s="1" customFormat="1" x14ac:dyDescent="0.35">
      <c r="C213" s="6"/>
      <c r="L213" s="68" t="str">
        <f t="shared" si="3"/>
        <v>Yes</v>
      </c>
      <c r="M213" s="6"/>
      <c r="N213" s="6"/>
      <c r="O213" s="70" t="str">
        <f>IF(ISBLANK(M213), "", IF(ISBLANK(N213), "Yes", IF(N213 &lt; 'County Names to hide'!$C$2, "No", "Yes")))</f>
        <v/>
      </c>
      <c r="U213" s="68" t="str">
        <f>IF(Outcomes!M213="", "", DATEDIF(Outcomes!M213, 'County Names to hide'!$D$2, "m"))</f>
        <v/>
      </c>
      <c r="V213" s="68" t="str">
        <f>IF(OR(Outcomes!M213="",Outcomes!M213&gt;'County Names to hide'!$D$2),"",
   IF(Outcomes!N213="","No",
      IF(AND(Outcomes!N213&gt;'County Names to hide'!$C$2,
             Outcomes!N213&lt;'County Names to hide'!$D$2),
         "Yes","No")))</f>
        <v/>
      </c>
    </row>
    <row r="214" spans="3:22" s="1" customFormat="1" x14ac:dyDescent="0.35">
      <c r="C214" s="6"/>
      <c r="L214" s="68" t="str">
        <f t="shared" si="3"/>
        <v>Yes</v>
      </c>
      <c r="M214" s="6"/>
      <c r="N214" s="6"/>
      <c r="O214" s="70" t="str">
        <f>IF(ISBLANK(M214), "", IF(ISBLANK(N214), "Yes", IF(N214 &lt; 'County Names to hide'!$C$2, "No", "Yes")))</f>
        <v/>
      </c>
      <c r="U214" s="68" t="str">
        <f>IF(Outcomes!M214="", "", DATEDIF(Outcomes!M214, 'County Names to hide'!$D$2, "m"))</f>
        <v/>
      </c>
      <c r="V214" s="68" t="str">
        <f>IF(OR(Outcomes!M214="",Outcomes!M214&gt;'County Names to hide'!$D$2),"",
   IF(Outcomes!N214="","No",
      IF(AND(Outcomes!N214&gt;'County Names to hide'!$C$2,
             Outcomes!N214&lt;'County Names to hide'!$D$2),
         "Yes","No")))</f>
        <v/>
      </c>
    </row>
    <row r="215" spans="3:22" s="1" customFormat="1" x14ac:dyDescent="0.35">
      <c r="C215" s="6"/>
      <c r="L215" s="68" t="str">
        <f t="shared" si="3"/>
        <v>Yes</v>
      </c>
      <c r="M215" s="6"/>
      <c r="N215" s="6"/>
      <c r="O215" s="70" t="str">
        <f>IF(ISBLANK(M215), "", IF(ISBLANK(N215), "Yes", IF(N215 &lt; 'County Names to hide'!$C$2, "No", "Yes")))</f>
        <v/>
      </c>
      <c r="U215" s="68" t="str">
        <f>IF(Outcomes!M215="", "", DATEDIF(Outcomes!M215, 'County Names to hide'!$D$2, "m"))</f>
        <v/>
      </c>
      <c r="V215" s="68" t="str">
        <f>IF(OR(Outcomes!M215="",Outcomes!M215&gt;'County Names to hide'!$D$2),"",
   IF(Outcomes!N215="","No",
      IF(AND(Outcomes!N215&gt;'County Names to hide'!$C$2,
             Outcomes!N215&lt;'County Names to hide'!$D$2),
         "Yes","No")))</f>
        <v/>
      </c>
    </row>
    <row r="216" spans="3:22" s="1" customFormat="1" x14ac:dyDescent="0.35">
      <c r="C216" s="6"/>
      <c r="L216" s="68" t="str">
        <f t="shared" si="3"/>
        <v>Yes</v>
      </c>
      <c r="M216" s="6"/>
      <c r="N216" s="6"/>
      <c r="O216" s="70" t="str">
        <f>IF(ISBLANK(M216), "", IF(ISBLANK(N216), "Yes", IF(N216 &lt; 'County Names to hide'!$C$2, "No", "Yes")))</f>
        <v/>
      </c>
      <c r="U216" s="68" t="str">
        <f>IF(Outcomes!M216="", "", DATEDIF(Outcomes!M216, 'County Names to hide'!$D$2, "m"))</f>
        <v/>
      </c>
      <c r="V216" s="68" t="str">
        <f>IF(OR(Outcomes!M216="",Outcomes!M216&gt;'County Names to hide'!$D$2),"",
   IF(Outcomes!N216="","No",
      IF(AND(Outcomes!N216&gt;'County Names to hide'!$C$2,
             Outcomes!N216&lt;'County Names to hide'!$D$2),
         "Yes","No")))</f>
        <v/>
      </c>
    </row>
    <row r="217" spans="3:22" s="1" customFormat="1" x14ac:dyDescent="0.35">
      <c r="C217" s="6"/>
      <c r="L217" s="68" t="str">
        <f t="shared" si="3"/>
        <v>Yes</v>
      </c>
      <c r="M217" s="6"/>
      <c r="N217" s="6"/>
      <c r="O217" s="70" t="str">
        <f>IF(ISBLANK(M217), "", IF(ISBLANK(N217), "Yes", IF(N217 &lt; 'County Names to hide'!$C$2, "No", "Yes")))</f>
        <v/>
      </c>
      <c r="U217" s="68" t="str">
        <f>IF(Outcomes!M217="", "", DATEDIF(Outcomes!M217, 'County Names to hide'!$D$2, "m"))</f>
        <v/>
      </c>
      <c r="V217" s="68" t="str">
        <f>IF(OR(Outcomes!M217="",Outcomes!M217&gt;'County Names to hide'!$D$2),"",
   IF(Outcomes!N217="","No",
      IF(AND(Outcomes!N217&gt;'County Names to hide'!$C$2,
             Outcomes!N217&lt;'County Names to hide'!$D$2),
         "Yes","No")))</f>
        <v/>
      </c>
    </row>
    <row r="218" spans="3:22" s="1" customFormat="1" x14ac:dyDescent="0.35">
      <c r="C218" s="6"/>
      <c r="L218" s="68" t="str">
        <f t="shared" si="3"/>
        <v>Yes</v>
      </c>
      <c r="M218" s="6"/>
      <c r="N218" s="6"/>
      <c r="O218" s="70" t="str">
        <f>IF(ISBLANK(M218), "", IF(ISBLANK(N218), "Yes", IF(N218 &lt; 'County Names to hide'!$C$2, "No", "Yes")))</f>
        <v/>
      </c>
      <c r="U218" s="68" t="str">
        <f>IF(Outcomes!M218="", "", DATEDIF(Outcomes!M218, 'County Names to hide'!$D$2, "m"))</f>
        <v/>
      </c>
      <c r="V218" s="68" t="str">
        <f>IF(OR(Outcomes!M218="",Outcomes!M218&gt;'County Names to hide'!$D$2),"",
   IF(Outcomes!N218="","No",
      IF(AND(Outcomes!N218&gt;'County Names to hide'!$C$2,
             Outcomes!N218&lt;'County Names to hide'!$D$2),
         "Yes","No")))</f>
        <v/>
      </c>
    </row>
    <row r="219" spans="3:22" s="1" customFormat="1" x14ac:dyDescent="0.35">
      <c r="C219" s="6"/>
      <c r="L219" s="68" t="str">
        <f t="shared" si="3"/>
        <v>Yes</v>
      </c>
      <c r="M219" s="6"/>
      <c r="N219" s="6"/>
      <c r="O219" s="70" t="str">
        <f>IF(ISBLANK(M219), "", IF(ISBLANK(N219), "Yes", IF(N219 &lt; 'County Names to hide'!$C$2, "No", "Yes")))</f>
        <v/>
      </c>
      <c r="U219" s="68" t="str">
        <f>IF(Outcomes!M219="", "", DATEDIF(Outcomes!M219, 'County Names to hide'!$D$2, "m"))</f>
        <v/>
      </c>
      <c r="V219" s="68" t="str">
        <f>IF(OR(Outcomes!M219="",Outcomes!M219&gt;'County Names to hide'!$D$2),"",
   IF(Outcomes!N219="","No",
      IF(AND(Outcomes!N219&gt;'County Names to hide'!$C$2,
             Outcomes!N219&lt;'County Names to hide'!$D$2),
         "Yes","No")))</f>
        <v/>
      </c>
    </row>
    <row r="220" spans="3:22" s="1" customFormat="1" x14ac:dyDescent="0.35">
      <c r="C220" s="6"/>
      <c r="L220" s="68" t="str">
        <f t="shared" si="3"/>
        <v>Yes</v>
      </c>
      <c r="M220" s="6"/>
      <c r="N220" s="6"/>
      <c r="O220" s="70" t="str">
        <f>IF(ISBLANK(M220), "", IF(ISBLANK(N220), "Yes", IF(N220 &lt; 'County Names to hide'!$C$2, "No", "Yes")))</f>
        <v/>
      </c>
      <c r="U220" s="68" t="str">
        <f>IF(Outcomes!M220="", "", DATEDIF(Outcomes!M220, 'County Names to hide'!$D$2, "m"))</f>
        <v/>
      </c>
      <c r="V220" s="68" t="str">
        <f>IF(OR(Outcomes!M220="",Outcomes!M220&gt;'County Names to hide'!$D$2),"",
   IF(Outcomes!N220="","No",
      IF(AND(Outcomes!N220&gt;'County Names to hide'!$C$2,
             Outcomes!N220&lt;'County Names to hide'!$D$2),
         "Yes","No")))</f>
        <v/>
      </c>
    </row>
    <row r="221" spans="3:22" s="1" customFormat="1" x14ac:dyDescent="0.35">
      <c r="C221" s="6"/>
      <c r="L221" s="68" t="str">
        <f t="shared" si="3"/>
        <v>Yes</v>
      </c>
      <c r="M221" s="6"/>
      <c r="N221" s="6"/>
      <c r="O221" s="70" t="str">
        <f>IF(ISBLANK(M221), "", IF(ISBLANK(N221), "Yes", IF(N221 &lt; 'County Names to hide'!$C$2, "No", "Yes")))</f>
        <v/>
      </c>
      <c r="U221" s="68" t="str">
        <f>IF(Outcomes!M221="", "", DATEDIF(Outcomes!M221, 'County Names to hide'!$D$2, "m"))</f>
        <v/>
      </c>
      <c r="V221" s="68" t="str">
        <f>IF(OR(Outcomes!M221="",Outcomes!M221&gt;'County Names to hide'!$D$2),"",
   IF(Outcomes!N221="","No",
      IF(AND(Outcomes!N221&gt;'County Names to hide'!$C$2,
             Outcomes!N221&lt;'County Names to hide'!$D$2),
         "Yes","No")))</f>
        <v/>
      </c>
    </row>
    <row r="222" spans="3:22" s="1" customFormat="1" x14ac:dyDescent="0.35">
      <c r="C222" s="6"/>
      <c r="L222" s="68" t="str">
        <f t="shared" si="3"/>
        <v>Yes</v>
      </c>
      <c r="M222" s="6"/>
      <c r="N222" s="6"/>
      <c r="O222" s="70" t="str">
        <f>IF(ISBLANK(M222), "", IF(ISBLANK(N222), "Yes", IF(N222 &lt; 'County Names to hide'!$C$2, "No", "Yes")))</f>
        <v/>
      </c>
      <c r="U222" s="68" t="str">
        <f>IF(Outcomes!M222="", "", DATEDIF(Outcomes!M222, 'County Names to hide'!$D$2, "m"))</f>
        <v/>
      </c>
      <c r="V222" s="68" t="str">
        <f>IF(OR(Outcomes!M222="",Outcomes!M222&gt;'County Names to hide'!$D$2),"",
   IF(Outcomes!N222="","No",
      IF(AND(Outcomes!N222&gt;'County Names to hide'!$C$2,
             Outcomes!N222&lt;'County Names to hide'!$D$2),
         "Yes","No")))</f>
        <v/>
      </c>
    </row>
    <row r="223" spans="3:22" s="1" customFormat="1" x14ac:dyDescent="0.35">
      <c r="C223" s="6"/>
      <c r="L223" s="68" t="str">
        <f t="shared" si="3"/>
        <v>Yes</v>
      </c>
      <c r="M223" s="6"/>
      <c r="N223" s="6"/>
      <c r="O223" s="70" t="str">
        <f>IF(ISBLANK(M223), "", IF(ISBLANK(N223), "Yes", IF(N223 &lt; 'County Names to hide'!$C$2, "No", "Yes")))</f>
        <v/>
      </c>
      <c r="U223" s="68" t="str">
        <f>IF(Outcomes!M223="", "", DATEDIF(Outcomes!M223, 'County Names to hide'!$D$2, "m"))</f>
        <v/>
      </c>
      <c r="V223" s="68" t="str">
        <f>IF(OR(Outcomes!M223="",Outcomes!M223&gt;'County Names to hide'!$D$2),"",
   IF(Outcomes!N223="","No",
      IF(AND(Outcomes!N223&gt;'County Names to hide'!$C$2,
             Outcomes!N223&lt;'County Names to hide'!$D$2),
         "Yes","No")))</f>
        <v/>
      </c>
    </row>
    <row r="224" spans="3:22" s="1" customFormat="1" x14ac:dyDescent="0.35">
      <c r="C224" s="6"/>
      <c r="L224" s="68" t="str">
        <f t="shared" si="3"/>
        <v>Yes</v>
      </c>
      <c r="M224" s="6"/>
      <c r="N224" s="6"/>
      <c r="O224" s="70" t="str">
        <f>IF(ISBLANK(M224), "", IF(ISBLANK(N224), "Yes", IF(N224 &lt; 'County Names to hide'!$C$2, "No", "Yes")))</f>
        <v/>
      </c>
      <c r="U224" s="68" t="str">
        <f>IF(Outcomes!M224="", "", DATEDIF(Outcomes!M224, 'County Names to hide'!$D$2, "m"))</f>
        <v/>
      </c>
      <c r="V224" s="68" t="str">
        <f>IF(OR(Outcomes!M224="",Outcomes!M224&gt;'County Names to hide'!$D$2),"",
   IF(Outcomes!N224="","No",
      IF(AND(Outcomes!N224&gt;'County Names to hide'!$C$2,
             Outcomes!N224&lt;'County Names to hide'!$D$2),
         "Yes","No")))</f>
        <v/>
      </c>
    </row>
    <row r="225" spans="3:22" s="1" customFormat="1" x14ac:dyDescent="0.35">
      <c r="C225" s="6"/>
      <c r="L225" s="68" t="str">
        <f t="shared" si="3"/>
        <v>Yes</v>
      </c>
      <c r="M225" s="6"/>
      <c r="N225" s="6"/>
      <c r="O225" s="70" t="str">
        <f>IF(ISBLANK(M225), "", IF(ISBLANK(N225), "Yes", IF(N225 &lt; 'County Names to hide'!$C$2, "No", "Yes")))</f>
        <v/>
      </c>
      <c r="U225" s="68" t="str">
        <f>IF(Outcomes!M225="", "", DATEDIF(Outcomes!M225, 'County Names to hide'!$D$2, "m"))</f>
        <v/>
      </c>
      <c r="V225" s="68" t="str">
        <f>IF(OR(Outcomes!M225="",Outcomes!M225&gt;'County Names to hide'!$D$2),"",
   IF(Outcomes!N225="","No",
      IF(AND(Outcomes!N225&gt;'County Names to hide'!$C$2,
             Outcomes!N225&lt;'County Names to hide'!$D$2),
         "Yes","No")))</f>
        <v/>
      </c>
    </row>
    <row r="226" spans="3:22" s="1" customFormat="1" x14ac:dyDescent="0.35">
      <c r="C226" s="6"/>
      <c r="L226" s="68" t="str">
        <f t="shared" si="3"/>
        <v>Yes</v>
      </c>
      <c r="M226" s="6"/>
      <c r="N226" s="6"/>
      <c r="O226" s="70" t="str">
        <f>IF(ISBLANK(M226), "", IF(ISBLANK(N226), "Yes", IF(N226 &lt; 'County Names to hide'!$C$2, "No", "Yes")))</f>
        <v/>
      </c>
      <c r="U226" s="68" t="str">
        <f>IF(Outcomes!M226="", "", DATEDIF(Outcomes!M226, 'County Names to hide'!$D$2, "m"))</f>
        <v/>
      </c>
      <c r="V226" s="68" t="str">
        <f>IF(OR(Outcomes!M226="",Outcomes!M226&gt;'County Names to hide'!$D$2),"",
   IF(Outcomes!N226="","No",
      IF(AND(Outcomes!N226&gt;'County Names to hide'!$C$2,
             Outcomes!N226&lt;'County Names to hide'!$D$2),
         "Yes","No")))</f>
        <v/>
      </c>
    </row>
    <row r="227" spans="3:22" s="1" customFormat="1" x14ac:dyDescent="0.35">
      <c r="C227" s="6"/>
      <c r="L227" s="68" t="str">
        <f t="shared" si="3"/>
        <v>Yes</v>
      </c>
      <c r="M227" s="6"/>
      <c r="N227" s="6"/>
      <c r="O227" s="70" t="str">
        <f>IF(ISBLANK(M227), "", IF(ISBLANK(N227), "Yes", IF(N227 &lt; 'County Names to hide'!$C$2, "No", "Yes")))</f>
        <v/>
      </c>
      <c r="U227" s="68" t="str">
        <f>IF(Outcomes!M227="", "", DATEDIF(Outcomes!M227, 'County Names to hide'!$D$2, "m"))</f>
        <v/>
      </c>
      <c r="V227" s="68" t="str">
        <f>IF(OR(Outcomes!M227="",Outcomes!M227&gt;'County Names to hide'!$D$2),"",
   IF(Outcomes!N227="","No",
      IF(AND(Outcomes!N227&gt;'County Names to hide'!$C$2,
             Outcomes!N227&lt;'County Names to hide'!$D$2),
         "Yes","No")))</f>
        <v/>
      </c>
    </row>
    <row r="228" spans="3:22" s="1" customFormat="1" x14ac:dyDescent="0.35">
      <c r="C228" s="6"/>
      <c r="L228" s="68" t="str">
        <f t="shared" si="3"/>
        <v>Yes</v>
      </c>
      <c r="M228" s="6"/>
      <c r="N228" s="6"/>
      <c r="O228" s="70" t="str">
        <f>IF(ISBLANK(M228), "", IF(ISBLANK(N228), "Yes", IF(N228 &lt; 'County Names to hide'!$C$2, "No", "Yes")))</f>
        <v/>
      </c>
      <c r="U228" s="68" t="str">
        <f>IF(Outcomes!M228="", "", DATEDIF(Outcomes!M228, 'County Names to hide'!$D$2, "m"))</f>
        <v/>
      </c>
      <c r="V228" s="68" t="str">
        <f>IF(OR(Outcomes!M228="",Outcomes!M228&gt;'County Names to hide'!$D$2),"",
   IF(Outcomes!N228="","No",
      IF(AND(Outcomes!N228&gt;'County Names to hide'!$C$2,
             Outcomes!N228&lt;'County Names to hide'!$D$2),
         "Yes","No")))</f>
        <v/>
      </c>
    </row>
    <row r="229" spans="3:22" s="1" customFormat="1" x14ac:dyDescent="0.35">
      <c r="C229" s="6"/>
      <c r="L229" s="68" t="str">
        <f t="shared" si="3"/>
        <v>Yes</v>
      </c>
      <c r="M229" s="6"/>
      <c r="N229" s="6"/>
      <c r="O229" s="70" t="str">
        <f>IF(ISBLANK(M229), "", IF(ISBLANK(N229), "Yes", IF(N229 &lt; 'County Names to hide'!$C$2, "No", "Yes")))</f>
        <v/>
      </c>
      <c r="U229" s="68" t="str">
        <f>IF(Outcomes!M229="", "", DATEDIF(Outcomes!M229, 'County Names to hide'!$D$2, "m"))</f>
        <v/>
      </c>
      <c r="V229" s="68" t="str">
        <f>IF(OR(Outcomes!M229="",Outcomes!M229&gt;'County Names to hide'!$D$2),"",
   IF(Outcomes!N229="","No",
      IF(AND(Outcomes!N229&gt;'County Names to hide'!$C$2,
             Outcomes!N229&lt;'County Names to hide'!$D$2),
         "Yes","No")))</f>
        <v/>
      </c>
    </row>
    <row r="230" spans="3:22" s="1" customFormat="1" x14ac:dyDescent="0.35">
      <c r="C230" s="6"/>
      <c r="L230" s="68" t="str">
        <f t="shared" si="3"/>
        <v>Yes</v>
      </c>
      <c r="M230" s="6"/>
      <c r="N230" s="6"/>
      <c r="O230" s="70" t="str">
        <f>IF(ISBLANK(M230), "", IF(ISBLANK(N230), "Yes", IF(N230 &lt; 'County Names to hide'!$C$2, "No", "Yes")))</f>
        <v/>
      </c>
      <c r="U230" s="68" t="str">
        <f>IF(Outcomes!M230="", "", DATEDIF(Outcomes!M230, 'County Names to hide'!$D$2, "m"))</f>
        <v/>
      </c>
      <c r="V230" s="68" t="str">
        <f>IF(OR(Outcomes!M230="",Outcomes!M230&gt;'County Names to hide'!$D$2),"",
   IF(Outcomes!N230="","No",
      IF(AND(Outcomes!N230&gt;'County Names to hide'!$C$2,
             Outcomes!N230&lt;'County Names to hide'!$D$2),
         "Yes","No")))</f>
        <v/>
      </c>
    </row>
    <row r="231" spans="3:22" s="1" customFormat="1" x14ac:dyDescent="0.35">
      <c r="C231" s="6"/>
      <c r="L231" s="68" t="str">
        <f t="shared" si="3"/>
        <v>Yes</v>
      </c>
      <c r="M231" s="6"/>
      <c r="N231" s="6"/>
      <c r="O231" s="70" t="str">
        <f>IF(ISBLANK(M231), "", IF(ISBLANK(N231), "Yes", IF(N231 &lt; 'County Names to hide'!$C$2, "No", "Yes")))</f>
        <v/>
      </c>
      <c r="U231" s="68" t="str">
        <f>IF(Outcomes!M231="", "", DATEDIF(Outcomes!M231, 'County Names to hide'!$D$2, "m"))</f>
        <v/>
      </c>
      <c r="V231" s="68" t="str">
        <f>IF(OR(Outcomes!M231="",Outcomes!M231&gt;'County Names to hide'!$D$2),"",
   IF(Outcomes!N231="","No",
      IF(AND(Outcomes!N231&gt;'County Names to hide'!$C$2,
             Outcomes!N231&lt;'County Names to hide'!$D$2),
         "Yes","No")))</f>
        <v/>
      </c>
    </row>
    <row r="232" spans="3:22" s="1" customFormat="1" x14ac:dyDescent="0.35">
      <c r="C232" s="6"/>
      <c r="L232" s="68" t="str">
        <f t="shared" si="3"/>
        <v>Yes</v>
      </c>
      <c r="M232" s="6"/>
      <c r="N232" s="6"/>
      <c r="O232" s="70" t="str">
        <f>IF(ISBLANK(M232), "", IF(ISBLANK(N232), "Yes", IF(N232 &lt; 'County Names to hide'!$C$2, "No", "Yes")))</f>
        <v/>
      </c>
      <c r="U232" s="68" t="str">
        <f>IF(Outcomes!M232="", "", DATEDIF(Outcomes!M232, 'County Names to hide'!$D$2, "m"))</f>
        <v/>
      </c>
      <c r="V232" s="68" t="str">
        <f>IF(OR(Outcomes!M232="",Outcomes!M232&gt;'County Names to hide'!$D$2),"",
   IF(Outcomes!N232="","No",
      IF(AND(Outcomes!N232&gt;'County Names to hide'!$C$2,
             Outcomes!N232&lt;'County Names to hide'!$D$2),
         "Yes","No")))</f>
        <v/>
      </c>
    </row>
    <row r="233" spans="3:22" s="1" customFormat="1" x14ac:dyDescent="0.35">
      <c r="C233" s="6"/>
      <c r="L233" s="68" t="str">
        <f t="shared" si="3"/>
        <v>Yes</v>
      </c>
      <c r="M233" s="6"/>
      <c r="N233" s="6"/>
      <c r="O233" s="70" t="str">
        <f>IF(ISBLANK(M233), "", IF(ISBLANK(N233), "Yes", IF(N233 &lt; 'County Names to hide'!$C$2, "No", "Yes")))</f>
        <v/>
      </c>
      <c r="U233" s="68" t="str">
        <f>IF(Outcomes!M233="", "", DATEDIF(Outcomes!M233, 'County Names to hide'!$D$2, "m"))</f>
        <v/>
      </c>
      <c r="V233" s="68" t="str">
        <f>IF(OR(Outcomes!M233="",Outcomes!M233&gt;'County Names to hide'!$D$2),"",
   IF(Outcomes!N233="","No",
      IF(AND(Outcomes!N233&gt;'County Names to hide'!$C$2,
             Outcomes!N233&lt;'County Names to hide'!$D$2),
         "Yes","No")))</f>
        <v/>
      </c>
    </row>
    <row r="234" spans="3:22" s="1" customFormat="1" x14ac:dyDescent="0.35">
      <c r="C234" s="6"/>
      <c r="L234" s="68" t="str">
        <f t="shared" si="3"/>
        <v>Yes</v>
      </c>
      <c r="M234" s="6"/>
      <c r="N234" s="6"/>
      <c r="O234" s="70" t="str">
        <f>IF(ISBLANK(M234), "", IF(ISBLANK(N234), "Yes", IF(N234 &lt; 'County Names to hide'!$C$2, "No", "Yes")))</f>
        <v/>
      </c>
      <c r="U234" s="68" t="str">
        <f>IF(Outcomes!M234="", "", DATEDIF(Outcomes!M234, 'County Names to hide'!$D$2, "m"))</f>
        <v/>
      </c>
      <c r="V234" s="68" t="str">
        <f>IF(OR(Outcomes!M234="",Outcomes!M234&gt;'County Names to hide'!$D$2),"",
   IF(Outcomes!N234="","No",
      IF(AND(Outcomes!N234&gt;'County Names to hide'!$C$2,
             Outcomes!N234&lt;'County Names to hide'!$D$2),
         "Yes","No")))</f>
        <v/>
      </c>
    </row>
    <row r="235" spans="3:22" s="1" customFormat="1" x14ac:dyDescent="0.35">
      <c r="C235" s="6"/>
      <c r="L235" s="68" t="str">
        <f t="shared" si="3"/>
        <v>Yes</v>
      </c>
      <c r="M235" s="6"/>
      <c r="N235" s="6"/>
      <c r="O235" s="70" t="str">
        <f>IF(ISBLANK(M235), "", IF(ISBLANK(N235), "Yes", IF(N235 &lt; 'County Names to hide'!$C$2, "No", "Yes")))</f>
        <v/>
      </c>
      <c r="U235" s="68" t="str">
        <f>IF(Outcomes!M235="", "", DATEDIF(Outcomes!M235, 'County Names to hide'!$D$2, "m"))</f>
        <v/>
      </c>
      <c r="V235" s="68" t="str">
        <f>IF(OR(Outcomes!M235="",Outcomes!M235&gt;'County Names to hide'!$D$2),"",
   IF(Outcomes!N235="","No",
      IF(AND(Outcomes!N235&gt;'County Names to hide'!$C$2,
             Outcomes!N235&lt;'County Names to hide'!$D$2),
         "Yes","No")))</f>
        <v/>
      </c>
    </row>
    <row r="236" spans="3:22" s="1" customFormat="1" x14ac:dyDescent="0.35">
      <c r="C236" s="6"/>
      <c r="L236" s="68" t="str">
        <f t="shared" si="3"/>
        <v>Yes</v>
      </c>
      <c r="M236" s="6"/>
      <c r="N236" s="6"/>
      <c r="O236" s="70" t="str">
        <f>IF(ISBLANK(M236), "", IF(ISBLANK(N236), "Yes", IF(N236 &lt; 'County Names to hide'!$C$2, "No", "Yes")))</f>
        <v/>
      </c>
      <c r="U236" s="68" t="str">
        <f>IF(Outcomes!M236="", "", DATEDIF(Outcomes!M236, 'County Names to hide'!$D$2, "m"))</f>
        <v/>
      </c>
      <c r="V236" s="68" t="str">
        <f>IF(OR(Outcomes!M236="",Outcomes!M236&gt;'County Names to hide'!$D$2),"",
   IF(Outcomes!N236="","No",
      IF(AND(Outcomes!N236&gt;'County Names to hide'!$C$2,
             Outcomes!N236&lt;'County Names to hide'!$D$2),
         "Yes","No")))</f>
        <v/>
      </c>
    </row>
    <row r="237" spans="3:22" s="1" customFormat="1" x14ac:dyDescent="0.35">
      <c r="C237" s="6"/>
      <c r="L237" s="68" t="str">
        <f t="shared" si="3"/>
        <v>Yes</v>
      </c>
      <c r="M237" s="6"/>
      <c r="N237" s="6"/>
      <c r="O237" s="70" t="str">
        <f>IF(ISBLANK(M237), "", IF(ISBLANK(N237), "Yes", IF(N237 &lt; 'County Names to hide'!$C$2, "No", "Yes")))</f>
        <v/>
      </c>
      <c r="U237" s="68" t="str">
        <f>IF(Outcomes!M237="", "", DATEDIF(Outcomes!M237, 'County Names to hide'!$D$2, "m"))</f>
        <v/>
      </c>
      <c r="V237" s="68" t="str">
        <f>IF(OR(Outcomes!M237="",Outcomes!M237&gt;'County Names to hide'!$D$2),"",
   IF(Outcomes!N237="","No",
      IF(AND(Outcomes!N237&gt;'County Names to hide'!$C$2,
             Outcomes!N237&lt;'County Names to hide'!$D$2),
         "Yes","No")))</f>
        <v/>
      </c>
    </row>
    <row r="238" spans="3:22" s="1" customFormat="1" x14ac:dyDescent="0.35">
      <c r="C238" s="6"/>
      <c r="L238" s="68" t="str">
        <f t="shared" si="3"/>
        <v>Yes</v>
      </c>
      <c r="M238" s="6"/>
      <c r="N238" s="6"/>
      <c r="O238" s="70" t="str">
        <f>IF(ISBLANK(M238), "", IF(ISBLANK(N238), "Yes", IF(N238 &lt; 'County Names to hide'!$C$2, "No", "Yes")))</f>
        <v/>
      </c>
      <c r="U238" s="68" t="str">
        <f>IF(Outcomes!M238="", "", DATEDIF(Outcomes!M238, 'County Names to hide'!$D$2, "m"))</f>
        <v/>
      </c>
      <c r="V238" s="68" t="str">
        <f>IF(OR(Outcomes!M238="",Outcomes!M238&gt;'County Names to hide'!$D$2),"",
   IF(Outcomes!N238="","No",
      IF(AND(Outcomes!N238&gt;'County Names to hide'!$C$2,
             Outcomes!N238&lt;'County Names to hide'!$D$2),
         "Yes","No")))</f>
        <v/>
      </c>
    </row>
    <row r="239" spans="3:22" s="1" customFormat="1" x14ac:dyDescent="0.35">
      <c r="C239" s="6"/>
      <c r="L239" s="68" t="str">
        <f t="shared" si="3"/>
        <v>Yes</v>
      </c>
      <c r="M239" s="6"/>
      <c r="N239" s="6"/>
      <c r="O239" s="70" t="str">
        <f>IF(ISBLANK(M239), "", IF(ISBLANK(N239), "Yes", IF(N239 &lt; 'County Names to hide'!$C$2, "No", "Yes")))</f>
        <v/>
      </c>
      <c r="U239" s="68" t="str">
        <f>IF(Outcomes!M239="", "", DATEDIF(Outcomes!M239, 'County Names to hide'!$D$2, "m"))</f>
        <v/>
      </c>
      <c r="V239" s="68" t="str">
        <f>IF(OR(Outcomes!M239="",Outcomes!M239&gt;'County Names to hide'!$D$2),"",
   IF(Outcomes!N239="","No",
      IF(AND(Outcomes!N239&gt;'County Names to hide'!$C$2,
             Outcomes!N239&lt;'County Names to hide'!$D$2),
         "Yes","No")))</f>
        <v/>
      </c>
    </row>
    <row r="240" spans="3:22" s="1" customFormat="1" x14ac:dyDescent="0.35">
      <c r="C240" s="6"/>
      <c r="L240" s="68" t="str">
        <f t="shared" si="3"/>
        <v>Yes</v>
      </c>
      <c r="M240" s="6"/>
      <c r="N240" s="6"/>
      <c r="O240" s="70" t="str">
        <f>IF(ISBLANK(M240), "", IF(ISBLANK(N240), "Yes", IF(N240 &lt; 'County Names to hide'!$C$2, "No", "Yes")))</f>
        <v/>
      </c>
      <c r="U240" s="68" t="str">
        <f>IF(Outcomes!M240="", "", DATEDIF(Outcomes!M240, 'County Names to hide'!$D$2, "m"))</f>
        <v/>
      </c>
      <c r="V240" s="68" t="str">
        <f>IF(OR(Outcomes!M240="",Outcomes!M240&gt;'County Names to hide'!$D$2),"",
   IF(Outcomes!N240="","No",
      IF(AND(Outcomes!N240&gt;'County Names to hide'!$C$2,
             Outcomes!N240&lt;'County Names to hide'!$D$2),
         "Yes","No")))</f>
        <v/>
      </c>
    </row>
    <row r="241" spans="3:22" s="1" customFormat="1" x14ac:dyDescent="0.35">
      <c r="C241" s="6"/>
      <c r="L241" s="68" t="str">
        <f t="shared" si="3"/>
        <v>Yes</v>
      </c>
      <c r="M241" s="6"/>
      <c r="N241" s="6"/>
      <c r="O241" s="70" t="str">
        <f>IF(ISBLANK(M241), "", IF(ISBLANK(N241), "Yes", IF(N241 &lt; 'County Names to hide'!$C$2, "No", "Yes")))</f>
        <v/>
      </c>
      <c r="U241" s="68" t="str">
        <f>IF(Outcomes!M241="", "", DATEDIF(Outcomes!M241, 'County Names to hide'!$D$2, "m"))</f>
        <v/>
      </c>
      <c r="V241" s="68" t="str">
        <f>IF(OR(Outcomes!M241="",Outcomes!M241&gt;'County Names to hide'!$D$2),"",
   IF(Outcomes!N241="","No",
      IF(AND(Outcomes!N241&gt;'County Names to hide'!$C$2,
             Outcomes!N241&lt;'County Names to hide'!$D$2),
         "Yes","No")))</f>
        <v/>
      </c>
    </row>
    <row r="242" spans="3:22" s="1" customFormat="1" x14ac:dyDescent="0.35">
      <c r="C242" s="6"/>
      <c r="L242" s="68" t="str">
        <f t="shared" si="3"/>
        <v>Yes</v>
      </c>
      <c r="M242" s="6"/>
      <c r="N242" s="6"/>
      <c r="O242" s="70" t="str">
        <f>IF(ISBLANK(M242), "", IF(ISBLANK(N242), "Yes", IF(N242 &lt; 'County Names to hide'!$C$2, "No", "Yes")))</f>
        <v/>
      </c>
      <c r="U242" s="68" t="str">
        <f>IF(Outcomes!M242="", "", DATEDIF(Outcomes!M242, 'County Names to hide'!$D$2, "m"))</f>
        <v/>
      </c>
      <c r="V242" s="68" t="str">
        <f>IF(OR(Outcomes!M242="",Outcomes!M242&gt;'County Names to hide'!$D$2),"",
   IF(Outcomes!N242="","No",
      IF(AND(Outcomes!N242&gt;'County Names to hide'!$C$2,
             Outcomes!N242&lt;'County Names to hide'!$D$2),
         "Yes","No")))</f>
        <v/>
      </c>
    </row>
    <row r="243" spans="3:22" s="1" customFormat="1" x14ac:dyDescent="0.35">
      <c r="C243" s="6"/>
      <c r="L243" s="68" t="str">
        <f t="shared" si="3"/>
        <v>Yes</v>
      </c>
      <c r="M243" s="6"/>
      <c r="N243" s="6"/>
      <c r="O243" s="70" t="str">
        <f>IF(ISBLANK(M243), "", IF(ISBLANK(N243), "Yes", IF(N243 &lt; 'County Names to hide'!$C$2, "No", "Yes")))</f>
        <v/>
      </c>
      <c r="U243" s="68" t="str">
        <f>IF(Outcomes!M243="", "", DATEDIF(Outcomes!M243, 'County Names to hide'!$D$2, "m"))</f>
        <v/>
      </c>
      <c r="V243" s="68" t="str">
        <f>IF(OR(Outcomes!M243="",Outcomes!M243&gt;'County Names to hide'!$D$2),"",
   IF(Outcomes!N243="","No",
      IF(AND(Outcomes!N243&gt;'County Names to hide'!$C$2,
             Outcomes!N243&lt;'County Names to hide'!$D$2),
         "Yes","No")))</f>
        <v/>
      </c>
    </row>
    <row r="244" spans="3:22" s="1" customFormat="1" x14ac:dyDescent="0.35">
      <c r="C244" s="6"/>
      <c r="L244" s="68" t="str">
        <f t="shared" si="3"/>
        <v>Yes</v>
      </c>
      <c r="M244" s="6"/>
      <c r="N244" s="6"/>
      <c r="O244" s="70" t="str">
        <f>IF(ISBLANK(M244), "", IF(ISBLANK(N244), "Yes", IF(N244 &lt; 'County Names to hide'!$C$2, "No", "Yes")))</f>
        <v/>
      </c>
      <c r="U244" s="68" t="str">
        <f>IF(Outcomes!M244="", "", DATEDIF(Outcomes!M244, 'County Names to hide'!$D$2, "m"))</f>
        <v/>
      </c>
      <c r="V244" s="68" t="str">
        <f>IF(OR(Outcomes!M244="",Outcomes!M244&gt;'County Names to hide'!$D$2),"",
   IF(Outcomes!N244="","No",
      IF(AND(Outcomes!N244&gt;'County Names to hide'!$C$2,
             Outcomes!N244&lt;'County Names to hide'!$D$2),
         "Yes","No")))</f>
        <v/>
      </c>
    </row>
    <row r="245" spans="3:22" s="1" customFormat="1" x14ac:dyDescent="0.35">
      <c r="C245" s="6"/>
      <c r="L245" s="68" t="str">
        <f t="shared" si="3"/>
        <v>Yes</v>
      </c>
      <c r="M245" s="6"/>
      <c r="N245" s="6"/>
      <c r="O245" s="70" t="str">
        <f>IF(ISBLANK(M245), "", IF(ISBLANK(N245), "Yes", IF(N245 &lt; 'County Names to hide'!$C$2, "No", "Yes")))</f>
        <v/>
      </c>
      <c r="U245" s="68" t="str">
        <f>IF(Outcomes!M245="", "", DATEDIF(Outcomes!M245, 'County Names to hide'!$D$2, "m"))</f>
        <v/>
      </c>
      <c r="V245" s="68" t="str">
        <f>IF(OR(Outcomes!M245="",Outcomes!M245&gt;'County Names to hide'!$D$2),"",
   IF(Outcomes!N245="","No",
      IF(AND(Outcomes!N245&gt;'County Names to hide'!$C$2,
             Outcomes!N245&lt;'County Names to hide'!$D$2),
         "Yes","No")))</f>
        <v/>
      </c>
    </row>
    <row r="246" spans="3:22" s="1" customFormat="1" x14ac:dyDescent="0.35">
      <c r="C246" s="6"/>
      <c r="L246" s="68" t="str">
        <f t="shared" si="3"/>
        <v>Yes</v>
      </c>
      <c r="M246" s="6"/>
      <c r="N246" s="6"/>
      <c r="O246" s="70" t="str">
        <f>IF(ISBLANK(M246), "", IF(ISBLANK(N246), "Yes", IF(N246 &lt; 'County Names to hide'!$C$2, "No", "Yes")))</f>
        <v/>
      </c>
      <c r="U246" s="68" t="str">
        <f>IF(Outcomes!M246="", "", DATEDIF(Outcomes!M246, 'County Names to hide'!$D$2, "m"))</f>
        <v/>
      </c>
      <c r="V246" s="68" t="str">
        <f>IF(OR(Outcomes!M246="",Outcomes!M246&gt;'County Names to hide'!$D$2),"",
   IF(Outcomes!N246="","No",
      IF(AND(Outcomes!N246&gt;'County Names to hide'!$C$2,
             Outcomes!N246&lt;'County Names to hide'!$D$2),
         "Yes","No")))</f>
        <v/>
      </c>
    </row>
    <row r="247" spans="3:22" s="1" customFormat="1" x14ac:dyDescent="0.35">
      <c r="C247" s="6"/>
      <c r="L247" s="68" t="str">
        <f t="shared" si="3"/>
        <v>Yes</v>
      </c>
      <c r="M247" s="6"/>
      <c r="N247" s="6"/>
      <c r="O247" s="70" t="str">
        <f>IF(ISBLANK(M247), "", IF(ISBLANK(N247), "Yes", IF(N247 &lt; 'County Names to hide'!$C$2, "No", "Yes")))</f>
        <v/>
      </c>
      <c r="U247" s="68" t="str">
        <f>IF(Outcomes!M247="", "", DATEDIF(Outcomes!M247, 'County Names to hide'!$D$2, "m"))</f>
        <v/>
      </c>
      <c r="V247" s="68" t="str">
        <f>IF(OR(Outcomes!M247="",Outcomes!M247&gt;'County Names to hide'!$D$2),"",
   IF(Outcomes!N247="","No",
      IF(AND(Outcomes!N247&gt;'County Names to hide'!$C$2,
             Outcomes!N247&lt;'County Names to hide'!$D$2),
         "Yes","No")))</f>
        <v/>
      </c>
    </row>
    <row r="248" spans="3:22" s="1" customFormat="1" x14ac:dyDescent="0.35">
      <c r="C248" s="6"/>
      <c r="L248" s="68" t="str">
        <f t="shared" si="3"/>
        <v>Yes</v>
      </c>
      <c r="M248" s="6"/>
      <c r="N248" s="6"/>
      <c r="O248" s="70" t="str">
        <f>IF(ISBLANK(M248), "", IF(ISBLANK(N248), "Yes", IF(N248 &lt; 'County Names to hide'!$C$2, "No", "Yes")))</f>
        <v/>
      </c>
      <c r="U248" s="68" t="str">
        <f>IF(Outcomes!M248="", "", DATEDIF(Outcomes!M248, 'County Names to hide'!$D$2, "m"))</f>
        <v/>
      </c>
      <c r="V248" s="68" t="str">
        <f>IF(OR(Outcomes!M248="",Outcomes!M248&gt;'County Names to hide'!$D$2),"",
   IF(Outcomes!N248="","No",
      IF(AND(Outcomes!N248&gt;'County Names to hide'!$C$2,
             Outcomes!N248&lt;'County Names to hide'!$D$2),
         "Yes","No")))</f>
        <v/>
      </c>
    </row>
    <row r="249" spans="3:22" s="1" customFormat="1" x14ac:dyDescent="0.35">
      <c r="C249" s="6"/>
      <c r="L249" s="68" t="str">
        <f t="shared" si="3"/>
        <v>Yes</v>
      </c>
      <c r="M249" s="6"/>
      <c r="N249" s="6"/>
      <c r="O249" s="70" t="str">
        <f>IF(ISBLANK(M249), "", IF(ISBLANK(N249), "Yes", IF(N249 &lt; 'County Names to hide'!$C$2, "No", "Yes")))</f>
        <v/>
      </c>
      <c r="U249" s="68" t="str">
        <f>IF(Outcomes!M249="", "", DATEDIF(Outcomes!M249, 'County Names to hide'!$D$2, "m"))</f>
        <v/>
      </c>
      <c r="V249" s="68" t="str">
        <f>IF(OR(Outcomes!M249="",Outcomes!M249&gt;'County Names to hide'!$D$2),"",
   IF(Outcomes!N249="","No",
      IF(AND(Outcomes!N249&gt;'County Names to hide'!$C$2,
             Outcomes!N249&lt;'County Names to hide'!$D$2),
         "Yes","No")))</f>
        <v/>
      </c>
    </row>
    <row r="250" spans="3:22" s="1" customFormat="1" x14ac:dyDescent="0.35">
      <c r="C250" s="6"/>
      <c r="L250" s="68" t="str">
        <f t="shared" si="3"/>
        <v>Yes</v>
      </c>
      <c r="M250" s="6"/>
      <c r="N250" s="6"/>
      <c r="O250" s="70" t="str">
        <f>IF(ISBLANK(M250), "", IF(ISBLANK(N250), "Yes", IF(N250 &lt; 'County Names to hide'!$C$2, "No", "Yes")))</f>
        <v/>
      </c>
      <c r="U250" s="68" t="str">
        <f>IF(Outcomes!M250="", "", DATEDIF(Outcomes!M250, 'County Names to hide'!$D$2, "m"))</f>
        <v/>
      </c>
      <c r="V250" s="68" t="str">
        <f>IF(OR(Outcomes!M250="",Outcomes!M250&gt;'County Names to hide'!$D$2),"",
   IF(Outcomes!N250="","No",
      IF(AND(Outcomes!N250&gt;'County Names to hide'!$C$2,
             Outcomes!N250&lt;'County Names to hide'!$D$2),
         "Yes","No")))</f>
        <v/>
      </c>
    </row>
    <row r="251" spans="3:22" s="1" customFormat="1" x14ac:dyDescent="0.35">
      <c r="C251" s="6"/>
      <c r="L251" s="68" t="str">
        <f t="shared" si="3"/>
        <v>Yes</v>
      </c>
      <c r="M251" s="6"/>
      <c r="N251" s="6"/>
      <c r="O251" s="70" t="str">
        <f>IF(ISBLANK(M251), "", IF(ISBLANK(N251), "Yes", IF(N251 &lt; 'County Names to hide'!$C$2, "No", "Yes")))</f>
        <v/>
      </c>
      <c r="U251" s="68" t="str">
        <f>IF(Outcomes!M251="", "", DATEDIF(Outcomes!M251, 'County Names to hide'!$D$2, "m"))</f>
        <v/>
      </c>
      <c r="V251" s="68" t="str">
        <f>IF(OR(Outcomes!M251="",Outcomes!M251&gt;'County Names to hide'!$D$2),"",
   IF(Outcomes!N251="","No",
      IF(AND(Outcomes!N251&gt;'County Names to hide'!$C$2,
             Outcomes!N251&lt;'County Names to hide'!$D$2),
         "Yes","No")))</f>
        <v/>
      </c>
    </row>
    <row r="252" spans="3:22" s="1" customFormat="1" x14ac:dyDescent="0.35">
      <c r="C252" s="6"/>
      <c r="L252" s="68" t="str">
        <f t="shared" si="3"/>
        <v>Yes</v>
      </c>
      <c r="M252" s="6"/>
      <c r="N252" s="6"/>
      <c r="O252" s="70" t="str">
        <f>IF(ISBLANK(M252), "", IF(ISBLANK(N252), "Yes", IF(N252 &lt; 'County Names to hide'!$C$2, "No", "Yes")))</f>
        <v/>
      </c>
      <c r="U252" s="68" t="str">
        <f>IF(Outcomes!M252="", "", DATEDIF(Outcomes!M252, 'County Names to hide'!$D$2, "m"))</f>
        <v/>
      </c>
      <c r="V252" s="68" t="str">
        <f>IF(OR(Outcomes!M252="",Outcomes!M252&gt;'County Names to hide'!$D$2),"",
   IF(Outcomes!N252="","No",
      IF(AND(Outcomes!N252&gt;'County Names to hide'!$C$2,
             Outcomes!N252&lt;'County Names to hide'!$D$2),
         "Yes","No")))</f>
        <v/>
      </c>
    </row>
    <row r="253" spans="3:22" s="1" customFormat="1" x14ac:dyDescent="0.35">
      <c r="C253" s="6"/>
      <c r="L253" s="68" t="str">
        <f t="shared" si="3"/>
        <v>Yes</v>
      </c>
      <c r="M253" s="6"/>
      <c r="N253" s="6"/>
      <c r="O253" s="70" t="str">
        <f>IF(ISBLANK(M253), "", IF(ISBLANK(N253), "Yes", IF(N253 &lt; 'County Names to hide'!$C$2, "No", "Yes")))</f>
        <v/>
      </c>
      <c r="U253" s="68" t="str">
        <f>IF(Outcomes!M253="", "", DATEDIF(Outcomes!M253, 'County Names to hide'!$D$2, "m"))</f>
        <v/>
      </c>
      <c r="V253" s="68" t="str">
        <f>IF(OR(Outcomes!M253="",Outcomes!M253&gt;'County Names to hide'!$D$2),"",
   IF(Outcomes!N253="","No",
      IF(AND(Outcomes!N253&gt;'County Names to hide'!$C$2,
             Outcomes!N253&lt;'County Names to hide'!$D$2),
         "Yes","No")))</f>
        <v/>
      </c>
    </row>
    <row r="254" spans="3:22" s="1" customFormat="1" x14ac:dyDescent="0.35">
      <c r="C254" s="6"/>
      <c r="L254" s="68" t="str">
        <f t="shared" si="3"/>
        <v>Yes</v>
      </c>
      <c r="M254" s="6"/>
      <c r="N254" s="6"/>
      <c r="O254" s="70" t="str">
        <f>IF(ISBLANK(M254), "", IF(ISBLANK(N254), "Yes", IF(N254 &lt; 'County Names to hide'!$C$2, "No", "Yes")))</f>
        <v/>
      </c>
      <c r="U254" s="68" t="str">
        <f>IF(Outcomes!M254="", "", DATEDIF(Outcomes!M254, 'County Names to hide'!$D$2, "m"))</f>
        <v/>
      </c>
      <c r="V254" s="68" t="str">
        <f>IF(OR(Outcomes!M254="",Outcomes!M254&gt;'County Names to hide'!$D$2),"",
   IF(Outcomes!N254="","No",
      IF(AND(Outcomes!N254&gt;'County Names to hide'!$C$2,
             Outcomes!N254&lt;'County Names to hide'!$D$2),
         "Yes","No")))</f>
        <v/>
      </c>
    </row>
    <row r="255" spans="3:22" s="1" customFormat="1" x14ac:dyDescent="0.35">
      <c r="C255" s="6"/>
      <c r="L255" s="68" t="str">
        <f t="shared" si="3"/>
        <v>Yes</v>
      </c>
      <c r="M255" s="6"/>
      <c r="N255" s="6"/>
      <c r="O255" s="70" t="str">
        <f>IF(ISBLANK(M255), "", IF(ISBLANK(N255), "Yes", IF(N255 &lt; 'County Names to hide'!$C$2, "No", "Yes")))</f>
        <v/>
      </c>
      <c r="U255" s="68" t="str">
        <f>IF(Outcomes!M255="", "", DATEDIF(Outcomes!M255, 'County Names to hide'!$D$2, "m"))</f>
        <v/>
      </c>
      <c r="V255" s="68" t="str">
        <f>IF(OR(Outcomes!M255="",Outcomes!M255&gt;'County Names to hide'!$D$2),"",
   IF(Outcomes!N255="","No",
      IF(AND(Outcomes!N255&gt;'County Names to hide'!$C$2,
             Outcomes!N255&lt;'County Names to hide'!$D$2),
         "Yes","No")))</f>
        <v/>
      </c>
    </row>
    <row r="256" spans="3:22" s="1" customFormat="1" x14ac:dyDescent="0.35">
      <c r="C256" s="6"/>
      <c r="L256" s="68" t="str">
        <f t="shared" si="3"/>
        <v>Yes</v>
      </c>
      <c r="M256" s="6"/>
      <c r="N256" s="6"/>
      <c r="O256" s="70" t="str">
        <f>IF(ISBLANK(M256), "", IF(ISBLANK(N256), "Yes", IF(N256 &lt; 'County Names to hide'!$C$2, "No", "Yes")))</f>
        <v/>
      </c>
      <c r="U256" s="68" t="str">
        <f>IF(Outcomes!M256="", "", DATEDIF(Outcomes!M256, 'County Names to hide'!$D$2, "m"))</f>
        <v/>
      </c>
      <c r="V256" s="68" t="str">
        <f>IF(OR(Outcomes!M256="",Outcomes!M256&gt;'County Names to hide'!$D$2),"",
   IF(Outcomes!N256="","No",
      IF(AND(Outcomes!N256&gt;'County Names to hide'!$C$2,
             Outcomes!N256&lt;'County Names to hide'!$D$2),
         "Yes","No")))</f>
        <v/>
      </c>
    </row>
    <row r="257" spans="3:22" s="1" customFormat="1" x14ac:dyDescent="0.35">
      <c r="C257" s="6"/>
      <c r="L257" s="68" t="str">
        <f t="shared" si="3"/>
        <v>Yes</v>
      </c>
      <c r="M257" s="6"/>
      <c r="N257" s="6"/>
      <c r="O257" s="70" t="str">
        <f>IF(ISBLANK(M257), "", IF(ISBLANK(N257), "Yes", IF(N257 &lt; 'County Names to hide'!$C$2, "No", "Yes")))</f>
        <v/>
      </c>
      <c r="U257" s="68" t="str">
        <f>IF(Outcomes!M257="", "", DATEDIF(Outcomes!M257, 'County Names to hide'!$D$2, "m"))</f>
        <v/>
      </c>
      <c r="V257" s="68" t="str">
        <f>IF(OR(Outcomes!M257="",Outcomes!M257&gt;'County Names to hide'!$D$2),"",
   IF(Outcomes!N257="","No",
      IF(AND(Outcomes!N257&gt;'County Names to hide'!$C$2,
             Outcomes!N257&lt;'County Names to hide'!$D$2),
         "Yes","No")))</f>
        <v/>
      </c>
    </row>
    <row r="258" spans="3:22" s="1" customFormat="1" x14ac:dyDescent="0.35">
      <c r="C258" s="6"/>
      <c r="L258" s="68" t="str">
        <f t="shared" si="3"/>
        <v>Yes</v>
      </c>
      <c r="M258" s="6"/>
      <c r="N258" s="6"/>
      <c r="O258" s="70" t="str">
        <f>IF(ISBLANK(M258), "", IF(ISBLANK(N258), "Yes", IF(N258 &lt; 'County Names to hide'!$C$2, "No", "Yes")))</f>
        <v/>
      </c>
      <c r="U258" s="68" t="str">
        <f>IF(Outcomes!M258="", "", DATEDIF(Outcomes!M258, 'County Names to hide'!$D$2, "m"))</f>
        <v/>
      </c>
      <c r="V258" s="68" t="str">
        <f>IF(OR(Outcomes!M258="",Outcomes!M258&gt;'County Names to hide'!$D$2),"",
   IF(Outcomes!N258="","No",
      IF(AND(Outcomes!N258&gt;'County Names to hide'!$C$2,
             Outcomes!N258&lt;'County Names to hide'!$D$2),
         "Yes","No")))</f>
        <v/>
      </c>
    </row>
    <row r="259" spans="3:22" s="1" customFormat="1" x14ac:dyDescent="0.35">
      <c r="C259" s="6"/>
      <c r="L259" s="68" t="str">
        <f t="shared" si="3"/>
        <v>Yes</v>
      </c>
      <c r="M259" s="6"/>
      <c r="N259" s="6"/>
      <c r="O259" s="70" t="str">
        <f>IF(ISBLANK(M259), "", IF(ISBLANK(N259), "Yes", IF(N259 &lt; 'County Names to hide'!$C$2, "No", "Yes")))</f>
        <v/>
      </c>
      <c r="U259" s="68" t="str">
        <f>IF(Outcomes!M259="", "", DATEDIF(Outcomes!M259, 'County Names to hide'!$D$2, "m"))</f>
        <v/>
      </c>
      <c r="V259" s="68" t="str">
        <f>IF(OR(Outcomes!M259="",Outcomes!M259&gt;'County Names to hide'!$D$2),"",
   IF(Outcomes!N259="","No",
      IF(AND(Outcomes!N259&gt;'County Names to hide'!$C$2,
             Outcomes!N259&lt;'County Names to hide'!$D$2),
         "Yes","No")))</f>
        <v/>
      </c>
    </row>
    <row r="260" spans="3:22" s="1" customFormat="1" x14ac:dyDescent="0.35">
      <c r="C260" s="6"/>
      <c r="L260" s="68" t="str">
        <f t="shared" si="3"/>
        <v>Yes</v>
      </c>
      <c r="M260" s="6"/>
      <c r="N260" s="6"/>
      <c r="O260" s="70" t="str">
        <f>IF(ISBLANK(M260), "", IF(ISBLANK(N260), "Yes", IF(N260 &lt; 'County Names to hide'!$C$2, "No", "Yes")))</f>
        <v/>
      </c>
      <c r="U260" s="68" t="str">
        <f>IF(Outcomes!M260="", "", DATEDIF(Outcomes!M260, 'County Names to hide'!$D$2, "m"))</f>
        <v/>
      </c>
      <c r="V260" s="68" t="str">
        <f>IF(OR(Outcomes!M260="",Outcomes!M260&gt;'County Names to hide'!$D$2),"",
   IF(Outcomes!N260="","No",
      IF(AND(Outcomes!N260&gt;'County Names to hide'!$C$2,
             Outcomes!N260&lt;'County Names to hide'!$D$2),
         "Yes","No")))</f>
        <v/>
      </c>
    </row>
    <row r="261" spans="3:22" s="1" customFormat="1" x14ac:dyDescent="0.35">
      <c r="C261" s="6"/>
      <c r="L261" s="68" t="str">
        <f t="shared" si="3"/>
        <v>Yes</v>
      </c>
      <c r="M261" s="6"/>
      <c r="N261" s="6"/>
      <c r="O261" s="70" t="str">
        <f>IF(ISBLANK(M261), "", IF(ISBLANK(N261), "Yes", IF(N261 &lt; 'County Names to hide'!$C$2, "No", "Yes")))</f>
        <v/>
      </c>
      <c r="U261" s="68" t="str">
        <f>IF(Outcomes!M261="", "", DATEDIF(Outcomes!M261, 'County Names to hide'!$D$2, "m"))</f>
        <v/>
      </c>
      <c r="V261" s="68" t="str">
        <f>IF(OR(Outcomes!M261="",Outcomes!M261&gt;'County Names to hide'!$D$2),"",
   IF(Outcomes!N261="","No",
      IF(AND(Outcomes!N261&gt;'County Names to hide'!$C$2,
             Outcomes!N261&lt;'County Names to hide'!$D$2),
         "Yes","No")))</f>
        <v/>
      </c>
    </row>
    <row r="262" spans="3:22" s="1" customFormat="1" x14ac:dyDescent="0.35">
      <c r="C262" s="6"/>
      <c r="L262" s="68" t="str">
        <f t="shared" ref="L262:L325" si="4">IF(COUNTIF(F262:K262, "Yes")&gt;0, "No", "Yes")</f>
        <v>Yes</v>
      </c>
      <c r="M262" s="6"/>
      <c r="N262" s="6"/>
      <c r="O262" s="70" t="str">
        <f>IF(ISBLANK(M262), "", IF(ISBLANK(N262), "Yes", IF(N262 &lt; 'County Names to hide'!$C$2, "No", "Yes")))</f>
        <v/>
      </c>
      <c r="U262" s="68" t="str">
        <f>IF(Outcomes!M262="", "", DATEDIF(Outcomes!M262, 'County Names to hide'!$D$2, "m"))</f>
        <v/>
      </c>
      <c r="V262" s="68" t="str">
        <f>IF(OR(Outcomes!M262="",Outcomes!M262&gt;'County Names to hide'!$D$2),"",
   IF(Outcomes!N262="","No",
      IF(AND(Outcomes!N262&gt;'County Names to hide'!$C$2,
             Outcomes!N262&lt;'County Names to hide'!$D$2),
         "Yes","No")))</f>
        <v/>
      </c>
    </row>
    <row r="263" spans="3:22" s="1" customFormat="1" x14ac:dyDescent="0.35">
      <c r="C263" s="6"/>
      <c r="L263" s="68" t="str">
        <f t="shared" si="4"/>
        <v>Yes</v>
      </c>
      <c r="M263" s="6"/>
      <c r="N263" s="6"/>
      <c r="O263" s="70" t="str">
        <f>IF(ISBLANK(M263), "", IF(ISBLANK(N263), "Yes", IF(N263 &lt; 'County Names to hide'!$C$2, "No", "Yes")))</f>
        <v/>
      </c>
      <c r="U263" s="68" t="str">
        <f>IF(Outcomes!M263="", "", DATEDIF(Outcomes!M263, 'County Names to hide'!$D$2, "m"))</f>
        <v/>
      </c>
      <c r="V263" s="68" t="str">
        <f>IF(OR(Outcomes!M263="",Outcomes!M263&gt;'County Names to hide'!$D$2),"",
   IF(Outcomes!N263="","No",
      IF(AND(Outcomes!N263&gt;'County Names to hide'!$C$2,
             Outcomes!N263&lt;'County Names to hide'!$D$2),
         "Yes","No")))</f>
        <v/>
      </c>
    </row>
    <row r="264" spans="3:22" s="1" customFormat="1" x14ac:dyDescent="0.35">
      <c r="C264" s="6"/>
      <c r="L264" s="68" t="str">
        <f t="shared" si="4"/>
        <v>Yes</v>
      </c>
      <c r="M264" s="6"/>
      <c r="N264" s="6"/>
      <c r="O264" s="70" t="str">
        <f>IF(ISBLANK(M264), "", IF(ISBLANK(N264), "Yes", IF(N264 &lt; 'County Names to hide'!$C$2, "No", "Yes")))</f>
        <v/>
      </c>
      <c r="U264" s="68" t="str">
        <f>IF(Outcomes!M264="", "", DATEDIF(Outcomes!M264, 'County Names to hide'!$D$2, "m"))</f>
        <v/>
      </c>
      <c r="V264" s="68" t="str">
        <f>IF(OR(Outcomes!M264="",Outcomes!M264&gt;'County Names to hide'!$D$2),"",
   IF(Outcomes!N264="","No",
      IF(AND(Outcomes!N264&gt;'County Names to hide'!$C$2,
             Outcomes!N264&lt;'County Names to hide'!$D$2),
         "Yes","No")))</f>
        <v/>
      </c>
    </row>
    <row r="265" spans="3:22" s="1" customFormat="1" x14ac:dyDescent="0.35">
      <c r="C265" s="6"/>
      <c r="L265" s="68" t="str">
        <f t="shared" si="4"/>
        <v>Yes</v>
      </c>
      <c r="M265" s="6"/>
      <c r="N265" s="6"/>
      <c r="O265" s="70" t="str">
        <f>IF(ISBLANK(M265), "", IF(ISBLANK(N265), "Yes", IF(N265 &lt; 'County Names to hide'!$C$2, "No", "Yes")))</f>
        <v/>
      </c>
      <c r="U265" s="68" t="str">
        <f>IF(Outcomes!M265="", "", DATEDIF(Outcomes!M265, 'County Names to hide'!$D$2, "m"))</f>
        <v/>
      </c>
      <c r="V265" s="68" t="str">
        <f>IF(OR(Outcomes!M265="",Outcomes!M265&gt;'County Names to hide'!$D$2),"",
   IF(Outcomes!N265="","No",
      IF(AND(Outcomes!N265&gt;'County Names to hide'!$C$2,
             Outcomes!N265&lt;'County Names to hide'!$D$2),
         "Yes","No")))</f>
        <v/>
      </c>
    </row>
    <row r="266" spans="3:22" s="1" customFormat="1" x14ac:dyDescent="0.35">
      <c r="C266" s="6"/>
      <c r="L266" s="68" t="str">
        <f t="shared" si="4"/>
        <v>Yes</v>
      </c>
      <c r="M266" s="6"/>
      <c r="N266" s="6"/>
      <c r="O266" s="70" t="str">
        <f>IF(ISBLANK(M266), "", IF(ISBLANK(N266), "Yes", IF(N266 &lt; 'County Names to hide'!$C$2, "No", "Yes")))</f>
        <v/>
      </c>
      <c r="U266" s="68" t="str">
        <f>IF(Outcomes!M266="", "", DATEDIF(Outcomes!M266, 'County Names to hide'!$D$2, "m"))</f>
        <v/>
      </c>
      <c r="V266" s="68" t="str">
        <f>IF(OR(Outcomes!M266="",Outcomes!M266&gt;'County Names to hide'!$D$2),"",
   IF(Outcomes!N266="","No",
      IF(AND(Outcomes!N266&gt;'County Names to hide'!$C$2,
             Outcomes!N266&lt;'County Names to hide'!$D$2),
         "Yes","No")))</f>
        <v/>
      </c>
    </row>
    <row r="267" spans="3:22" s="1" customFormat="1" x14ac:dyDescent="0.35">
      <c r="C267" s="6"/>
      <c r="L267" s="68" t="str">
        <f t="shared" si="4"/>
        <v>Yes</v>
      </c>
      <c r="M267" s="6"/>
      <c r="N267" s="6"/>
      <c r="O267" s="70" t="str">
        <f>IF(ISBLANK(M267), "", IF(ISBLANK(N267), "Yes", IF(N267 &lt; 'County Names to hide'!$C$2, "No", "Yes")))</f>
        <v/>
      </c>
      <c r="U267" s="68" t="str">
        <f>IF(Outcomes!M267="", "", DATEDIF(Outcomes!M267, 'County Names to hide'!$D$2, "m"))</f>
        <v/>
      </c>
      <c r="V267" s="68" t="str">
        <f>IF(OR(Outcomes!M267="",Outcomes!M267&gt;'County Names to hide'!$D$2),"",
   IF(Outcomes!N267="","No",
      IF(AND(Outcomes!N267&gt;'County Names to hide'!$C$2,
             Outcomes!N267&lt;'County Names to hide'!$D$2),
         "Yes","No")))</f>
        <v/>
      </c>
    </row>
    <row r="268" spans="3:22" s="1" customFormat="1" x14ac:dyDescent="0.35">
      <c r="C268" s="6"/>
      <c r="L268" s="68" t="str">
        <f t="shared" si="4"/>
        <v>Yes</v>
      </c>
      <c r="M268" s="6"/>
      <c r="N268" s="6"/>
      <c r="O268" s="70" t="str">
        <f>IF(ISBLANK(M268), "", IF(ISBLANK(N268), "Yes", IF(N268 &lt; 'County Names to hide'!$C$2, "No", "Yes")))</f>
        <v/>
      </c>
      <c r="U268" s="68" t="str">
        <f>IF(Outcomes!M268="", "", DATEDIF(Outcomes!M268, 'County Names to hide'!$D$2, "m"))</f>
        <v/>
      </c>
      <c r="V268" s="68" t="str">
        <f>IF(OR(Outcomes!M268="",Outcomes!M268&gt;'County Names to hide'!$D$2),"",
   IF(Outcomes!N268="","No",
      IF(AND(Outcomes!N268&gt;'County Names to hide'!$C$2,
             Outcomes!N268&lt;'County Names to hide'!$D$2),
         "Yes","No")))</f>
        <v/>
      </c>
    </row>
    <row r="269" spans="3:22" s="1" customFormat="1" x14ac:dyDescent="0.35">
      <c r="C269" s="6"/>
      <c r="L269" s="68" t="str">
        <f t="shared" si="4"/>
        <v>Yes</v>
      </c>
      <c r="M269" s="6"/>
      <c r="N269" s="6"/>
      <c r="O269" s="70" t="str">
        <f>IF(ISBLANK(M269), "", IF(ISBLANK(N269), "Yes", IF(N269 &lt; 'County Names to hide'!$C$2, "No", "Yes")))</f>
        <v/>
      </c>
      <c r="U269" s="68" t="str">
        <f>IF(Outcomes!M269="", "", DATEDIF(Outcomes!M269, 'County Names to hide'!$D$2, "m"))</f>
        <v/>
      </c>
      <c r="V269" s="68" t="str">
        <f>IF(OR(Outcomes!M269="",Outcomes!M269&gt;'County Names to hide'!$D$2),"",
   IF(Outcomes!N269="","No",
      IF(AND(Outcomes!N269&gt;'County Names to hide'!$C$2,
             Outcomes!N269&lt;'County Names to hide'!$D$2),
         "Yes","No")))</f>
        <v/>
      </c>
    </row>
    <row r="270" spans="3:22" s="1" customFormat="1" x14ac:dyDescent="0.35">
      <c r="C270" s="6"/>
      <c r="L270" s="68" t="str">
        <f t="shared" si="4"/>
        <v>Yes</v>
      </c>
      <c r="M270" s="6"/>
      <c r="N270" s="6"/>
      <c r="O270" s="70" t="str">
        <f>IF(ISBLANK(M270), "", IF(ISBLANK(N270), "Yes", IF(N270 &lt; 'County Names to hide'!$C$2, "No", "Yes")))</f>
        <v/>
      </c>
      <c r="U270" s="68" t="str">
        <f>IF(Outcomes!M270="", "", DATEDIF(Outcomes!M270, 'County Names to hide'!$D$2, "m"))</f>
        <v/>
      </c>
      <c r="V270" s="68" t="str">
        <f>IF(OR(Outcomes!M270="",Outcomes!M270&gt;'County Names to hide'!$D$2),"",
   IF(Outcomes!N270="","No",
      IF(AND(Outcomes!N270&gt;'County Names to hide'!$C$2,
             Outcomes!N270&lt;'County Names to hide'!$D$2),
         "Yes","No")))</f>
        <v/>
      </c>
    </row>
    <row r="271" spans="3:22" s="1" customFormat="1" x14ac:dyDescent="0.35">
      <c r="C271" s="6"/>
      <c r="L271" s="68" t="str">
        <f t="shared" si="4"/>
        <v>Yes</v>
      </c>
      <c r="M271" s="6"/>
      <c r="N271" s="6"/>
      <c r="O271" s="70" t="str">
        <f>IF(ISBLANK(M271), "", IF(ISBLANK(N271), "Yes", IF(N271 &lt; 'County Names to hide'!$C$2, "No", "Yes")))</f>
        <v/>
      </c>
      <c r="U271" s="68" t="str">
        <f>IF(Outcomes!M271="", "", DATEDIF(Outcomes!M271, 'County Names to hide'!$D$2, "m"))</f>
        <v/>
      </c>
      <c r="V271" s="68" t="str">
        <f>IF(OR(Outcomes!M271="",Outcomes!M271&gt;'County Names to hide'!$D$2),"",
   IF(Outcomes!N271="","No",
      IF(AND(Outcomes!N271&gt;'County Names to hide'!$C$2,
             Outcomes!N271&lt;'County Names to hide'!$D$2),
         "Yes","No")))</f>
        <v/>
      </c>
    </row>
    <row r="272" spans="3:22" s="1" customFormat="1" x14ac:dyDescent="0.35">
      <c r="C272" s="6"/>
      <c r="L272" s="68" t="str">
        <f t="shared" si="4"/>
        <v>Yes</v>
      </c>
      <c r="M272" s="6"/>
      <c r="N272" s="6"/>
      <c r="O272" s="70" t="str">
        <f>IF(ISBLANK(M272), "", IF(ISBLANK(N272), "Yes", IF(N272 &lt; 'County Names to hide'!$C$2, "No", "Yes")))</f>
        <v/>
      </c>
      <c r="U272" s="68" t="str">
        <f>IF(Outcomes!M272="", "", DATEDIF(Outcomes!M272, 'County Names to hide'!$D$2, "m"))</f>
        <v/>
      </c>
      <c r="V272" s="68" t="str">
        <f>IF(OR(Outcomes!M272="",Outcomes!M272&gt;'County Names to hide'!$D$2),"",
   IF(Outcomes!N272="","No",
      IF(AND(Outcomes!N272&gt;'County Names to hide'!$C$2,
             Outcomes!N272&lt;'County Names to hide'!$D$2),
         "Yes","No")))</f>
        <v/>
      </c>
    </row>
    <row r="273" spans="3:22" s="1" customFormat="1" x14ac:dyDescent="0.35">
      <c r="C273" s="6"/>
      <c r="L273" s="68" t="str">
        <f t="shared" si="4"/>
        <v>Yes</v>
      </c>
      <c r="M273" s="6"/>
      <c r="N273" s="6"/>
      <c r="O273" s="70" t="str">
        <f>IF(ISBLANK(M273), "", IF(ISBLANK(N273), "Yes", IF(N273 &lt; 'County Names to hide'!$C$2, "No", "Yes")))</f>
        <v/>
      </c>
      <c r="U273" s="68" t="str">
        <f>IF(Outcomes!M273="", "", DATEDIF(Outcomes!M273, 'County Names to hide'!$D$2, "m"))</f>
        <v/>
      </c>
      <c r="V273" s="68" t="str">
        <f>IF(OR(Outcomes!M273="",Outcomes!M273&gt;'County Names to hide'!$D$2),"",
   IF(Outcomes!N273="","No",
      IF(AND(Outcomes!N273&gt;'County Names to hide'!$C$2,
             Outcomes!N273&lt;'County Names to hide'!$D$2),
         "Yes","No")))</f>
        <v/>
      </c>
    </row>
    <row r="274" spans="3:22" s="1" customFormat="1" x14ac:dyDescent="0.35">
      <c r="C274" s="6"/>
      <c r="L274" s="68" t="str">
        <f t="shared" si="4"/>
        <v>Yes</v>
      </c>
      <c r="M274" s="6"/>
      <c r="N274" s="6"/>
      <c r="O274" s="70" t="str">
        <f>IF(ISBLANK(M274), "", IF(ISBLANK(N274), "Yes", IF(N274 &lt; 'County Names to hide'!$C$2, "No", "Yes")))</f>
        <v/>
      </c>
      <c r="U274" s="68" t="str">
        <f>IF(Outcomes!M274="", "", DATEDIF(Outcomes!M274, 'County Names to hide'!$D$2, "m"))</f>
        <v/>
      </c>
      <c r="V274" s="68" t="str">
        <f>IF(OR(Outcomes!M274="",Outcomes!M274&gt;'County Names to hide'!$D$2),"",
   IF(Outcomes!N274="","No",
      IF(AND(Outcomes!N274&gt;'County Names to hide'!$C$2,
             Outcomes!N274&lt;'County Names to hide'!$D$2),
         "Yes","No")))</f>
        <v/>
      </c>
    </row>
    <row r="275" spans="3:22" s="1" customFormat="1" x14ac:dyDescent="0.35">
      <c r="C275" s="6"/>
      <c r="L275" s="68" t="str">
        <f t="shared" si="4"/>
        <v>Yes</v>
      </c>
      <c r="M275" s="6"/>
      <c r="N275" s="6"/>
      <c r="O275" s="70" t="str">
        <f>IF(ISBLANK(M275), "", IF(ISBLANK(N275), "Yes", IF(N275 &lt; 'County Names to hide'!$C$2, "No", "Yes")))</f>
        <v/>
      </c>
      <c r="U275" s="68" t="str">
        <f>IF(Outcomes!M275="", "", DATEDIF(Outcomes!M275, 'County Names to hide'!$D$2, "m"))</f>
        <v/>
      </c>
      <c r="V275" s="68" t="str">
        <f>IF(OR(Outcomes!M275="",Outcomes!M275&gt;'County Names to hide'!$D$2),"",
   IF(Outcomes!N275="","No",
      IF(AND(Outcomes!N275&gt;'County Names to hide'!$C$2,
             Outcomes!N275&lt;'County Names to hide'!$D$2),
         "Yes","No")))</f>
        <v/>
      </c>
    </row>
    <row r="276" spans="3:22" s="1" customFormat="1" x14ac:dyDescent="0.35">
      <c r="C276" s="6"/>
      <c r="L276" s="68" t="str">
        <f t="shared" si="4"/>
        <v>Yes</v>
      </c>
      <c r="M276" s="6"/>
      <c r="N276" s="6"/>
      <c r="O276" s="70" t="str">
        <f>IF(ISBLANK(M276), "", IF(ISBLANK(N276), "Yes", IF(N276 &lt; 'County Names to hide'!$C$2, "No", "Yes")))</f>
        <v/>
      </c>
      <c r="U276" s="68" t="str">
        <f>IF(Outcomes!M276="", "", DATEDIF(Outcomes!M276, 'County Names to hide'!$D$2, "m"))</f>
        <v/>
      </c>
      <c r="V276" s="68" t="str">
        <f>IF(OR(Outcomes!M276="",Outcomes!M276&gt;'County Names to hide'!$D$2),"",
   IF(Outcomes!N276="","No",
      IF(AND(Outcomes!N276&gt;'County Names to hide'!$C$2,
             Outcomes!N276&lt;'County Names to hide'!$D$2),
         "Yes","No")))</f>
        <v/>
      </c>
    </row>
    <row r="277" spans="3:22" s="1" customFormat="1" x14ac:dyDescent="0.35">
      <c r="C277" s="6"/>
      <c r="L277" s="68" t="str">
        <f t="shared" si="4"/>
        <v>Yes</v>
      </c>
      <c r="M277" s="6"/>
      <c r="N277" s="6"/>
      <c r="O277" s="70" t="str">
        <f>IF(ISBLANK(M277), "", IF(ISBLANK(N277), "Yes", IF(N277 &lt; 'County Names to hide'!$C$2, "No", "Yes")))</f>
        <v/>
      </c>
      <c r="U277" s="68" t="str">
        <f>IF(Outcomes!M277="", "", DATEDIF(Outcomes!M277, 'County Names to hide'!$D$2, "m"))</f>
        <v/>
      </c>
      <c r="V277" s="68" t="str">
        <f>IF(OR(Outcomes!M277="",Outcomes!M277&gt;'County Names to hide'!$D$2),"",
   IF(Outcomes!N277="","No",
      IF(AND(Outcomes!N277&gt;'County Names to hide'!$C$2,
             Outcomes!N277&lt;'County Names to hide'!$D$2),
         "Yes","No")))</f>
        <v/>
      </c>
    </row>
    <row r="278" spans="3:22" s="1" customFormat="1" x14ac:dyDescent="0.35">
      <c r="C278" s="6"/>
      <c r="L278" s="68" t="str">
        <f t="shared" si="4"/>
        <v>Yes</v>
      </c>
      <c r="M278" s="6"/>
      <c r="N278" s="6"/>
      <c r="O278" s="70" t="str">
        <f>IF(ISBLANK(M278), "", IF(ISBLANK(N278), "Yes", IF(N278 &lt; 'County Names to hide'!$C$2, "No", "Yes")))</f>
        <v/>
      </c>
      <c r="U278" s="68" t="str">
        <f>IF(Outcomes!M278="", "", DATEDIF(Outcomes!M278, 'County Names to hide'!$D$2, "m"))</f>
        <v/>
      </c>
      <c r="V278" s="68" t="str">
        <f>IF(OR(Outcomes!M278="",Outcomes!M278&gt;'County Names to hide'!$D$2),"",
   IF(Outcomes!N278="","No",
      IF(AND(Outcomes!N278&gt;'County Names to hide'!$C$2,
             Outcomes!N278&lt;'County Names to hide'!$D$2),
         "Yes","No")))</f>
        <v/>
      </c>
    </row>
    <row r="279" spans="3:22" s="1" customFormat="1" x14ac:dyDescent="0.35">
      <c r="C279" s="6"/>
      <c r="L279" s="68" t="str">
        <f t="shared" si="4"/>
        <v>Yes</v>
      </c>
      <c r="M279" s="6"/>
      <c r="N279" s="6"/>
      <c r="O279" s="70" t="str">
        <f>IF(ISBLANK(M279), "", IF(ISBLANK(N279), "Yes", IF(N279 &lt; 'County Names to hide'!$C$2, "No", "Yes")))</f>
        <v/>
      </c>
      <c r="U279" s="68" t="str">
        <f>IF(Outcomes!M279="", "", DATEDIF(Outcomes!M279, 'County Names to hide'!$D$2, "m"))</f>
        <v/>
      </c>
      <c r="V279" s="68" t="str">
        <f>IF(OR(Outcomes!M279="",Outcomes!M279&gt;'County Names to hide'!$D$2),"",
   IF(Outcomes!N279="","No",
      IF(AND(Outcomes!N279&gt;'County Names to hide'!$C$2,
             Outcomes!N279&lt;'County Names to hide'!$D$2),
         "Yes","No")))</f>
        <v/>
      </c>
    </row>
    <row r="280" spans="3:22" s="1" customFormat="1" x14ac:dyDescent="0.35">
      <c r="C280" s="6"/>
      <c r="L280" s="68" t="str">
        <f t="shared" si="4"/>
        <v>Yes</v>
      </c>
      <c r="M280" s="6"/>
      <c r="N280" s="6"/>
      <c r="O280" s="70" t="str">
        <f>IF(ISBLANK(M280), "", IF(ISBLANK(N280), "Yes", IF(N280 &lt; 'County Names to hide'!$C$2, "No", "Yes")))</f>
        <v/>
      </c>
      <c r="U280" s="68" t="str">
        <f>IF(Outcomes!M280="", "", DATEDIF(Outcomes!M280, 'County Names to hide'!$D$2, "m"))</f>
        <v/>
      </c>
      <c r="V280" s="68" t="str">
        <f>IF(OR(Outcomes!M280="",Outcomes!M280&gt;'County Names to hide'!$D$2),"",
   IF(Outcomes!N280="","No",
      IF(AND(Outcomes!N280&gt;'County Names to hide'!$C$2,
             Outcomes!N280&lt;'County Names to hide'!$D$2),
         "Yes","No")))</f>
        <v/>
      </c>
    </row>
    <row r="281" spans="3:22" s="1" customFormat="1" x14ac:dyDescent="0.35">
      <c r="C281" s="6"/>
      <c r="L281" s="68" t="str">
        <f t="shared" si="4"/>
        <v>Yes</v>
      </c>
      <c r="M281" s="6"/>
      <c r="N281" s="6"/>
      <c r="O281" s="70" t="str">
        <f>IF(ISBLANK(M281), "", IF(ISBLANK(N281), "Yes", IF(N281 &lt; 'County Names to hide'!$C$2, "No", "Yes")))</f>
        <v/>
      </c>
      <c r="U281" s="68" t="str">
        <f>IF(Outcomes!M281="", "", DATEDIF(Outcomes!M281, 'County Names to hide'!$D$2, "m"))</f>
        <v/>
      </c>
      <c r="V281" s="68" t="str">
        <f>IF(OR(Outcomes!M281="",Outcomes!M281&gt;'County Names to hide'!$D$2),"",
   IF(Outcomes!N281="","No",
      IF(AND(Outcomes!N281&gt;'County Names to hide'!$C$2,
             Outcomes!N281&lt;'County Names to hide'!$D$2),
         "Yes","No")))</f>
        <v/>
      </c>
    </row>
    <row r="282" spans="3:22" s="1" customFormat="1" x14ac:dyDescent="0.35">
      <c r="C282" s="6"/>
      <c r="L282" s="68" t="str">
        <f t="shared" si="4"/>
        <v>Yes</v>
      </c>
      <c r="M282" s="6"/>
      <c r="N282" s="6"/>
      <c r="O282" s="70" t="str">
        <f>IF(ISBLANK(M282), "", IF(ISBLANK(N282), "Yes", IF(N282 &lt; 'County Names to hide'!$C$2, "No", "Yes")))</f>
        <v/>
      </c>
      <c r="U282" s="68" t="str">
        <f>IF(Outcomes!M282="", "", DATEDIF(Outcomes!M282, 'County Names to hide'!$D$2, "m"))</f>
        <v/>
      </c>
      <c r="V282" s="68" t="str">
        <f>IF(OR(Outcomes!M282="",Outcomes!M282&gt;'County Names to hide'!$D$2),"",
   IF(Outcomes!N282="","No",
      IF(AND(Outcomes!N282&gt;'County Names to hide'!$C$2,
             Outcomes!N282&lt;'County Names to hide'!$D$2),
         "Yes","No")))</f>
        <v/>
      </c>
    </row>
    <row r="283" spans="3:22" s="1" customFormat="1" x14ac:dyDescent="0.35">
      <c r="C283" s="6"/>
      <c r="L283" s="68" t="str">
        <f t="shared" si="4"/>
        <v>Yes</v>
      </c>
      <c r="M283" s="6"/>
      <c r="N283" s="6"/>
      <c r="O283" s="70" t="str">
        <f>IF(ISBLANK(M283), "", IF(ISBLANK(N283), "Yes", IF(N283 &lt; 'County Names to hide'!$C$2, "No", "Yes")))</f>
        <v/>
      </c>
      <c r="U283" s="68" t="str">
        <f>IF(Outcomes!M283="", "", DATEDIF(Outcomes!M283, 'County Names to hide'!$D$2, "m"))</f>
        <v/>
      </c>
      <c r="V283" s="68" t="str">
        <f>IF(OR(Outcomes!M283="",Outcomes!M283&gt;'County Names to hide'!$D$2),"",
   IF(Outcomes!N283="","No",
      IF(AND(Outcomes!N283&gt;'County Names to hide'!$C$2,
             Outcomes!N283&lt;'County Names to hide'!$D$2),
         "Yes","No")))</f>
        <v/>
      </c>
    </row>
    <row r="284" spans="3:22" s="1" customFormat="1" x14ac:dyDescent="0.35">
      <c r="C284" s="6"/>
      <c r="L284" s="68" t="str">
        <f t="shared" si="4"/>
        <v>Yes</v>
      </c>
      <c r="M284" s="6"/>
      <c r="N284" s="6"/>
      <c r="O284" s="70" t="str">
        <f>IF(ISBLANK(M284), "", IF(ISBLANK(N284), "Yes", IF(N284 &lt; 'County Names to hide'!$C$2, "No", "Yes")))</f>
        <v/>
      </c>
      <c r="U284" s="68" t="str">
        <f>IF(Outcomes!M284="", "", DATEDIF(Outcomes!M284, 'County Names to hide'!$D$2, "m"))</f>
        <v/>
      </c>
      <c r="V284" s="68" t="str">
        <f>IF(OR(Outcomes!M284="",Outcomes!M284&gt;'County Names to hide'!$D$2),"",
   IF(Outcomes!N284="","No",
      IF(AND(Outcomes!N284&gt;'County Names to hide'!$C$2,
             Outcomes!N284&lt;'County Names to hide'!$D$2),
         "Yes","No")))</f>
        <v/>
      </c>
    </row>
    <row r="285" spans="3:22" s="1" customFormat="1" x14ac:dyDescent="0.35">
      <c r="C285" s="6"/>
      <c r="L285" s="68" t="str">
        <f t="shared" si="4"/>
        <v>Yes</v>
      </c>
      <c r="M285" s="6"/>
      <c r="N285" s="6"/>
      <c r="O285" s="70" t="str">
        <f>IF(ISBLANK(M285), "", IF(ISBLANK(N285), "Yes", IF(N285 &lt; 'County Names to hide'!$C$2, "No", "Yes")))</f>
        <v/>
      </c>
      <c r="U285" s="68" t="str">
        <f>IF(Outcomes!M285="", "", DATEDIF(Outcomes!M285, 'County Names to hide'!$D$2, "m"))</f>
        <v/>
      </c>
      <c r="V285" s="68" t="str">
        <f>IF(OR(Outcomes!M285="",Outcomes!M285&gt;'County Names to hide'!$D$2),"",
   IF(Outcomes!N285="","No",
      IF(AND(Outcomes!N285&gt;'County Names to hide'!$C$2,
             Outcomes!N285&lt;'County Names to hide'!$D$2),
         "Yes","No")))</f>
        <v/>
      </c>
    </row>
    <row r="286" spans="3:22" s="1" customFormat="1" x14ac:dyDescent="0.35">
      <c r="C286" s="6"/>
      <c r="L286" s="68" t="str">
        <f t="shared" si="4"/>
        <v>Yes</v>
      </c>
      <c r="M286" s="6"/>
      <c r="N286" s="6"/>
      <c r="O286" s="70" t="str">
        <f>IF(ISBLANK(M286), "", IF(ISBLANK(N286), "Yes", IF(N286 &lt; 'County Names to hide'!$C$2, "No", "Yes")))</f>
        <v/>
      </c>
      <c r="U286" s="68" t="str">
        <f>IF(Outcomes!M286="", "", DATEDIF(Outcomes!M286, 'County Names to hide'!$D$2, "m"))</f>
        <v/>
      </c>
      <c r="V286" s="68" t="str">
        <f>IF(OR(Outcomes!M286="",Outcomes!M286&gt;'County Names to hide'!$D$2),"",
   IF(Outcomes!N286="","No",
      IF(AND(Outcomes!N286&gt;'County Names to hide'!$C$2,
             Outcomes!N286&lt;'County Names to hide'!$D$2),
         "Yes","No")))</f>
        <v/>
      </c>
    </row>
    <row r="287" spans="3:22" s="1" customFormat="1" x14ac:dyDescent="0.35">
      <c r="C287" s="6"/>
      <c r="L287" s="68" t="str">
        <f t="shared" si="4"/>
        <v>Yes</v>
      </c>
      <c r="M287" s="6"/>
      <c r="N287" s="6"/>
      <c r="O287" s="70" t="str">
        <f>IF(ISBLANK(M287), "", IF(ISBLANK(N287), "Yes", IF(N287 &lt; 'County Names to hide'!$C$2, "No", "Yes")))</f>
        <v/>
      </c>
      <c r="U287" s="68" t="str">
        <f>IF(Outcomes!M287="", "", DATEDIF(Outcomes!M287, 'County Names to hide'!$D$2, "m"))</f>
        <v/>
      </c>
      <c r="V287" s="68" t="str">
        <f>IF(OR(Outcomes!M287="",Outcomes!M287&gt;'County Names to hide'!$D$2),"",
   IF(Outcomes!N287="","No",
      IF(AND(Outcomes!N287&gt;'County Names to hide'!$C$2,
             Outcomes!N287&lt;'County Names to hide'!$D$2),
         "Yes","No")))</f>
        <v/>
      </c>
    </row>
    <row r="288" spans="3:22" s="1" customFormat="1" x14ac:dyDescent="0.35">
      <c r="C288" s="6"/>
      <c r="L288" s="68" t="str">
        <f t="shared" si="4"/>
        <v>Yes</v>
      </c>
      <c r="M288" s="6"/>
      <c r="N288" s="6"/>
      <c r="O288" s="70" t="str">
        <f>IF(ISBLANK(M288), "", IF(ISBLANK(N288), "Yes", IF(N288 &lt; 'County Names to hide'!$C$2, "No", "Yes")))</f>
        <v/>
      </c>
      <c r="U288" s="68" t="str">
        <f>IF(Outcomes!M288="", "", DATEDIF(Outcomes!M288, 'County Names to hide'!$D$2, "m"))</f>
        <v/>
      </c>
      <c r="V288" s="68" t="str">
        <f>IF(OR(Outcomes!M288="",Outcomes!M288&gt;'County Names to hide'!$D$2),"",
   IF(Outcomes!N288="","No",
      IF(AND(Outcomes!N288&gt;'County Names to hide'!$C$2,
             Outcomes!N288&lt;'County Names to hide'!$D$2),
         "Yes","No")))</f>
        <v/>
      </c>
    </row>
    <row r="289" spans="3:22" s="1" customFormat="1" x14ac:dyDescent="0.35">
      <c r="C289" s="6"/>
      <c r="L289" s="68" t="str">
        <f t="shared" si="4"/>
        <v>Yes</v>
      </c>
      <c r="M289" s="6"/>
      <c r="N289" s="6"/>
      <c r="O289" s="70" t="str">
        <f>IF(ISBLANK(M289), "", IF(ISBLANK(N289), "Yes", IF(N289 &lt; 'County Names to hide'!$C$2, "No", "Yes")))</f>
        <v/>
      </c>
      <c r="U289" s="68" t="str">
        <f>IF(Outcomes!M289="", "", DATEDIF(Outcomes!M289, 'County Names to hide'!$D$2, "m"))</f>
        <v/>
      </c>
      <c r="V289" s="68" t="str">
        <f>IF(OR(Outcomes!M289="",Outcomes!M289&gt;'County Names to hide'!$D$2),"",
   IF(Outcomes!N289="","No",
      IF(AND(Outcomes!N289&gt;'County Names to hide'!$C$2,
             Outcomes!N289&lt;'County Names to hide'!$D$2),
         "Yes","No")))</f>
        <v/>
      </c>
    </row>
    <row r="290" spans="3:22" s="1" customFormat="1" x14ac:dyDescent="0.35">
      <c r="C290" s="6"/>
      <c r="L290" s="68" t="str">
        <f t="shared" si="4"/>
        <v>Yes</v>
      </c>
      <c r="M290" s="6"/>
      <c r="N290" s="6"/>
      <c r="O290" s="70" t="str">
        <f>IF(ISBLANK(M290), "", IF(ISBLANK(N290), "Yes", IF(N290 &lt; 'County Names to hide'!$C$2, "No", "Yes")))</f>
        <v/>
      </c>
      <c r="U290" s="68" t="str">
        <f>IF(Outcomes!M290="", "", DATEDIF(Outcomes!M290, 'County Names to hide'!$D$2, "m"))</f>
        <v/>
      </c>
      <c r="V290" s="68" t="str">
        <f>IF(OR(Outcomes!M290="",Outcomes!M290&gt;'County Names to hide'!$D$2),"",
   IF(Outcomes!N290="","No",
      IF(AND(Outcomes!N290&gt;'County Names to hide'!$C$2,
             Outcomes!N290&lt;'County Names to hide'!$D$2),
         "Yes","No")))</f>
        <v/>
      </c>
    </row>
    <row r="291" spans="3:22" s="1" customFormat="1" x14ac:dyDescent="0.35">
      <c r="C291" s="6"/>
      <c r="L291" s="68" t="str">
        <f t="shared" si="4"/>
        <v>Yes</v>
      </c>
      <c r="M291" s="6"/>
      <c r="N291" s="6"/>
      <c r="O291" s="70" t="str">
        <f>IF(ISBLANK(M291), "", IF(ISBLANK(N291), "Yes", IF(N291 &lt; 'County Names to hide'!$C$2, "No", "Yes")))</f>
        <v/>
      </c>
      <c r="U291" s="68" t="str">
        <f>IF(Outcomes!M291="", "", DATEDIF(Outcomes!M291, 'County Names to hide'!$D$2, "m"))</f>
        <v/>
      </c>
      <c r="V291" s="68" t="str">
        <f>IF(OR(Outcomes!M291="",Outcomes!M291&gt;'County Names to hide'!$D$2),"",
   IF(Outcomes!N291="","No",
      IF(AND(Outcomes!N291&gt;'County Names to hide'!$C$2,
             Outcomes!N291&lt;'County Names to hide'!$D$2),
         "Yes","No")))</f>
        <v/>
      </c>
    </row>
    <row r="292" spans="3:22" s="1" customFormat="1" x14ac:dyDescent="0.35">
      <c r="C292" s="6"/>
      <c r="L292" s="68" t="str">
        <f t="shared" si="4"/>
        <v>Yes</v>
      </c>
      <c r="M292" s="6"/>
      <c r="N292" s="6"/>
      <c r="O292" s="70" t="str">
        <f>IF(ISBLANK(M292), "", IF(ISBLANK(N292), "Yes", IF(N292 &lt; 'County Names to hide'!$C$2, "No", "Yes")))</f>
        <v/>
      </c>
      <c r="U292" s="68" t="str">
        <f>IF(Outcomes!M292="", "", DATEDIF(Outcomes!M292, 'County Names to hide'!$D$2, "m"))</f>
        <v/>
      </c>
      <c r="V292" s="68" t="str">
        <f>IF(OR(Outcomes!M292="",Outcomes!M292&gt;'County Names to hide'!$D$2),"",
   IF(Outcomes!N292="","No",
      IF(AND(Outcomes!N292&gt;'County Names to hide'!$C$2,
             Outcomes!N292&lt;'County Names to hide'!$D$2),
         "Yes","No")))</f>
        <v/>
      </c>
    </row>
    <row r="293" spans="3:22" s="1" customFormat="1" x14ac:dyDescent="0.35">
      <c r="C293" s="6"/>
      <c r="L293" s="68" t="str">
        <f t="shared" si="4"/>
        <v>Yes</v>
      </c>
      <c r="M293" s="6"/>
      <c r="N293" s="6"/>
      <c r="O293" s="70" t="str">
        <f>IF(ISBLANK(M293), "", IF(ISBLANK(N293), "Yes", IF(N293 &lt; 'County Names to hide'!$C$2, "No", "Yes")))</f>
        <v/>
      </c>
      <c r="U293" s="68" t="str">
        <f>IF(Outcomes!M293="", "", DATEDIF(Outcomes!M293, 'County Names to hide'!$D$2, "m"))</f>
        <v/>
      </c>
      <c r="V293" s="68" t="str">
        <f>IF(OR(Outcomes!M293="",Outcomes!M293&gt;'County Names to hide'!$D$2),"",
   IF(Outcomes!N293="","No",
      IF(AND(Outcomes!N293&gt;'County Names to hide'!$C$2,
             Outcomes!N293&lt;'County Names to hide'!$D$2),
         "Yes","No")))</f>
        <v/>
      </c>
    </row>
    <row r="294" spans="3:22" s="1" customFormat="1" x14ac:dyDescent="0.35">
      <c r="C294" s="6"/>
      <c r="L294" s="68" t="str">
        <f t="shared" si="4"/>
        <v>Yes</v>
      </c>
      <c r="M294" s="6"/>
      <c r="N294" s="6"/>
      <c r="O294" s="70" t="str">
        <f>IF(ISBLANK(M294), "", IF(ISBLANK(N294), "Yes", IF(N294 &lt; 'County Names to hide'!$C$2, "No", "Yes")))</f>
        <v/>
      </c>
      <c r="U294" s="68" t="str">
        <f>IF(Outcomes!M294="", "", DATEDIF(Outcomes!M294, 'County Names to hide'!$D$2, "m"))</f>
        <v/>
      </c>
      <c r="V294" s="68" t="str">
        <f>IF(OR(Outcomes!M294="",Outcomes!M294&gt;'County Names to hide'!$D$2),"",
   IF(Outcomes!N294="","No",
      IF(AND(Outcomes!N294&gt;'County Names to hide'!$C$2,
             Outcomes!N294&lt;'County Names to hide'!$D$2),
         "Yes","No")))</f>
        <v/>
      </c>
    </row>
    <row r="295" spans="3:22" s="1" customFormat="1" x14ac:dyDescent="0.35">
      <c r="C295" s="6"/>
      <c r="L295" s="68" t="str">
        <f t="shared" si="4"/>
        <v>Yes</v>
      </c>
      <c r="M295" s="6"/>
      <c r="N295" s="6"/>
      <c r="O295" s="70" t="str">
        <f>IF(ISBLANK(M295), "", IF(ISBLANK(N295), "Yes", IF(N295 &lt; 'County Names to hide'!$C$2, "No", "Yes")))</f>
        <v/>
      </c>
      <c r="U295" s="68" t="str">
        <f>IF(Outcomes!M295="", "", DATEDIF(Outcomes!M295, 'County Names to hide'!$D$2, "m"))</f>
        <v/>
      </c>
      <c r="V295" s="68" t="str">
        <f>IF(OR(Outcomes!M295="",Outcomes!M295&gt;'County Names to hide'!$D$2),"",
   IF(Outcomes!N295="","No",
      IF(AND(Outcomes!N295&gt;'County Names to hide'!$C$2,
             Outcomes!N295&lt;'County Names to hide'!$D$2),
         "Yes","No")))</f>
        <v/>
      </c>
    </row>
    <row r="296" spans="3:22" s="1" customFormat="1" x14ac:dyDescent="0.35">
      <c r="C296" s="6"/>
      <c r="L296" s="68" t="str">
        <f t="shared" si="4"/>
        <v>Yes</v>
      </c>
      <c r="M296" s="6"/>
      <c r="N296" s="6"/>
      <c r="O296" s="70" t="str">
        <f>IF(ISBLANK(M296), "", IF(ISBLANK(N296), "Yes", IF(N296 &lt; 'County Names to hide'!$C$2, "No", "Yes")))</f>
        <v/>
      </c>
      <c r="U296" s="68" t="str">
        <f>IF(Outcomes!M296="", "", DATEDIF(Outcomes!M296, 'County Names to hide'!$D$2, "m"))</f>
        <v/>
      </c>
      <c r="V296" s="68" t="str">
        <f>IF(OR(Outcomes!M296="",Outcomes!M296&gt;'County Names to hide'!$D$2),"",
   IF(Outcomes!N296="","No",
      IF(AND(Outcomes!N296&gt;'County Names to hide'!$C$2,
             Outcomes!N296&lt;'County Names to hide'!$D$2),
         "Yes","No")))</f>
        <v/>
      </c>
    </row>
    <row r="297" spans="3:22" s="1" customFormat="1" x14ac:dyDescent="0.35">
      <c r="C297" s="6"/>
      <c r="L297" s="68" t="str">
        <f t="shared" si="4"/>
        <v>Yes</v>
      </c>
      <c r="M297" s="6"/>
      <c r="N297" s="6"/>
      <c r="O297" s="70" t="str">
        <f>IF(ISBLANK(M297), "", IF(ISBLANK(N297), "Yes", IF(N297 &lt; 'County Names to hide'!$C$2, "No", "Yes")))</f>
        <v/>
      </c>
      <c r="U297" s="68" t="str">
        <f>IF(Outcomes!M297="", "", DATEDIF(Outcomes!M297, 'County Names to hide'!$D$2, "m"))</f>
        <v/>
      </c>
      <c r="V297" s="68" t="str">
        <f>IF(OR(Outcomes!M297="",Outcomes!M297&gt;'County Names to hide'!$D$2),"",
   IF(Outcomes!N297="","No",
      IF(AND(Outcomes!N297&gt;'County Names to hide'!$C$2,
             Outcomes!N297&lt;'County Names to hide'!$D$2),
         "Yes","No")))</f>
        <v/>
      </c>
    </row>
    <row r="298" spans="3:22" s="1" customFormat="1" x14ac:dyDescent="0.35">
      <c r="C298" s="6"/>
      <c r="L298" s="68" t="str">
        <f t="shared" si="4"/>
        <v>Yes</v>
      </c>
      <c r="M298" s="6"/>
      <c r="N298" s="6"/>
      <c r="O298" s="70" t="str">
        <f>IF(ISBLANK(M298), "", IF(ISBLANK(N298), "Yes", IF(N298 &lt; 'County Names to hide'!$C$2, "No", "Yes")))</f>
        <v/>
      </c>
      <c r="U298" s="68" t="str">
        <f>IF(Outcomes!M298="", "", DATEDIF(Outcomes!M298, 'County Names to hide'!$D$2, "m"))</f>
        <v/>
      </c>
      <c r="V298" s="68" t="str">
        <f>IF(OR(Outcomes!M298="",Outcomes!M298&gt;'County Names to hide'!$D$2),"",
   IF(Outcomes!N298="","No",
      IF(AND(Outcomes!N298&gt;'County Names to hide'!$C$2,
             Outcomes!N298&lt;'County Names to hide'!$D$2),
         "Yes","No")))</f>
        <v/>
      </c>
    </row>
    <row r="299" spans="3:22" s="1" customFormat="1" x14ac:dyDescent="0.35">
      <c r="C299" s="6"/>
      <c r="L299" s="68" t="str">
        <f t="shared" si="4"/>
        <v>Yes</v>
      </c>
      <c r="M299" s="6"/>
      <c r="N299" s="6"/>
      <c r="O299" s="70" t="str">
        <f>IF(ISBLANK(M299), "", IF(ISBLANK(N299), "Yes", IF(N299 &lt; 'County Names to hide'!$C$2, "No", "Yes")))</f>
        <v/>
      </c>
      <c r="U299" s="68" t="str">
        <f>IF(Outcomes!M299="", "", DATEDIF(Outcomes!M299, 'County Names to hide'!$D$2, "m"))</f>
        <v/>
      </c>
      <c r="V299" s="68" t="str">
        <f>IF(OR(Outcomes!M299="",Outcomes!M299&gt;'County Names to hide'!$D$2),"",
   IF(Outcomes!N299="","No",
      IF(AND(Outcomes!N299&gt;'County Names to hide'!$C$2,
             Outcomes!N299&lt;'County Names to hide'!$D$2),
         "Yes","No")))</f>
        <v/>
      </c>
    </row>
    <row r="300" spans="3:22" s="1" customFormat="1" x14ac:dyDescent="0.35">
      <c r="C300" s="6"/>
      <c r="L300" s="68" t="str">
        <f t="shared" si="4"/>
        <v>Yes</v>
      </c>
      <c r="M300" s="6"/>
      <c r="N300" s="6"/>
      <c r="O300" s="70" t="str">
        <f>IF(ISBLANK(M300), "", IF(ISBLANK(N300), "Yes", IF(N300 &lt; 'County Names to hide'!$C$2, "No", "Yes")))</f>
        <v/>
      </c>
      <c r="U300" s="68" t="str">
        <f>IF(Outcomes!M300="", "", DATEDIF(Outcomes!M300, 'County Names to hide'!$D$2, "m"))</f>
        <v/>
      </c>
      <c r="V300" s="68" t="str">
        <f>IF(OR(Outcomes!M300="",Outcomes!M300&gt;'County Names to hide'!$D$2),"",
   IF(Outcomes!N300="","No",
      IF(AND(Outcomes!N300&gt;'County Names to hide'!$C$2,
             Outcomes!N300&lt;'County Names to hide'!$D$2),
         "Yes","No")))</f>
        <v/>
      </c>
    </row>
    <row r="301" spans="3:22" s="1" customFormat="1" x14ac:dyDescent="0.35">
      <c r="C301" s="6"/>
      <c r="L301" s="68" t="str">
        <f t="shared" si="4"/>
        <v>Yes</v>
      </c>
      <c r="M301" s="6"/>
      <c r="N301" s="6"/>
      <c r="O301" s="70" t="str">
        <f>IF(ISBLANK(M301), "", IF(ISBLANK(N301), "Yes", IF(N301 &lt; 'County Names to hide'!$C$2, "No", "Yes")))</f>
        <v/>
      </c>
      <c r="U301" s="68" t="str">
        <f>IF(Outcomes!M301="", "", DATEDIF(Outcomes!M301, 'County Names to hide'!$D$2, "m"))</f>
        <v/>
      </c>
      <c r="V301" s="68" t="str">
        <f>IF(OR(Outcomes!M301="",Outcomes!M301&gt;'County Names to hide'!$D$2),"",
   IF(Outcomes!N301="","No",
      IF(AND(Outcomes!N301&gt;'County Names to hide'!$C$2,
             Outcomes!N301&lt;'County Names to hide'!$D$2),
         "Yes","No")))</f>
        <v/>
      </c>
    </row>
    <row r="302" spans="3:22" s="1" customFormat="1" x14ac:dyDescent="0.35">
      <c r="C302" s="6"/>
      <c r="L302" s="68" t="str">
        <f t="shared" si="4"/>
        <v>Yes</v>
      </c>
      <c r="M302" s="6"/>
      <c r="N302" s="6"/>
      <c r="O302" s="70" t="str">
        <f>IF(ISBLANK(M302), "", IF(ISBLANK(N302), "Yes", IF(N302 &lt; 'County Names to hide'!$C$2, "No", "Yes")))</f>
        <v/>
      </c>
      <c r="U302" s="68" t="str">
        <f>IF(Outcomes!M302="", "", DATEDIF(Outcomes!M302, 'County Names to hide'!$D$2, "m"))</f>
        <v/>
      </c>
      <c r="V302" s="68" t="str">
        <f>IF(OR(Outcomes!M302="",Outcomes!M302&gt;'County Names to hide'!$D$2),"",
   IF(Outcomes!N302="","No",
      IF(AND(Outcomes!N302&gt;'County Names to hide'!$C$2,
             Outcomes!N302&lt;'County Names to hide'!$D$2),
         "Yes","No")))</f>
        <v/>
      </c>
    </row>
    <row r="303" spans="3:22" s="1" customFormat="1" x14ac:dyDescent="0.35">
      <c r="C303" s="6"/>
      <c r="L303" s="68" t="str">
        <f t="shared" si="4"/>
        <v>Yes</v>
      </c>
      <c r="M303" s="6"/>
      <c r="N303" s="6"/>
      <c r="O303" s="70" t="str">
        <f>IF(ISBLANK(M303), "", IF(ISBLANK(N303), "Yes", IF(N303 &lt; 'County Names to hide'!$C$2, "No", "Yes")))</f>
        <v/>
      </c>
      <c r="U303" s="68" t="str">
        <f>IF(Outcomes!M303="", "", DATEDIF(Outcomes!M303, 'County Names to hide'!$D$2, "m"))</f>
        <v/>
      </c>
      <c r="V303" s="68" t="str">
        <f>IF(OR(Outcomes!M303="",Outcomes!M303&gt;'County Names to hide'!$D$2),"",
   IF(Outcomes!N303="","No",
      IF(AND(Outcomes!N303&gt;'County Names to hide'!$C$2,
             Outcomes!N303&lt;'County Names to hide'!$D$2),
         "Yes","No")))</f>
        <v/>
      </c>
    </row>
    <row r="304" spans="3:22" s="1" customFormat="1" x14ac:dyDescent="0.35">
      <c r="C304" s="6"/>
      <c r="L304" s="68" t="str">
        <f t="shared" si="4"/>
        <v>Yes</v>
      </c>
      <c r="M304" s="6"/>
      <c r="N304" s="6"/>
      <c r="O304" s="70" t="str">
        <f>IF(ISBLANK(M304), "", IF(ISBLANK(N304), "Yes", IF(N304 &lt; 'County Names to hide'!$C$2, "No", "Yes")))</f>
        <v/>
      </c>
      <c r="U304" s="68" t="str">
        <f>IF(Outcomes!M304="", "", DATEDIF(Outcomes!M304, 'County Names to hide'!$D$2, "m"))</f>
        <v/>
      </c>
      <c r="V304" s="68" t="str">
        <f>IF(OR(Outcomes!M304="",Outcomes!M304&gt;'County Names to hide'!$D$2),"",
   IF(Outcomes!N304="","No",
      IF(AND(Outcomes!N304&gt;'County Names to hide'!$C$2,
             Outcomes!N304&lt;'County Names to hide'!$D$2),
         "Yes","No")))</f>
        <v/>
      </c>
    </row>
    <row r="305" spans="3:22" s="1" customFormat="1" x14ac:dyDescent="0.35">
      <c r="C305" s="6"/>
      <c r="L305" s="68" t="str">
        <f t="shared" si="4"/>
        <v>Yes</v>
      </c>
      <c r="M305" s="6"/>
      <c r="N305" s="6"/>
      <c r="O305" s="70" t="str">
        <f>IF(ISBLANK(M305), "", IF(ISBLANK(N305), "Yes", IF(N305 &lt; 'County Names to hide'!$C$2, "No", "Yes")))</f>
        <v/>
      </c>
      <c r="U305" s="68" t="str">
        <f>IF(Outcomes!M305="", "", DATEDIF(Outcomes!M305, 'County Names to hide'!$D$2, "m"))</f>
        <v/>
      </c>
      <c r="V305" s="68" t="str">
        <f>IF(OR(Outcomes!M305="",Outcomes!M305&gt;'County Names to hide'!$D$2),"",
   IF(Outcomes!N305="","No",
      IF(AND(Outcomes!N305&gt;'County Names to hide'!$C$2,
             Outcomes!N305&lt;'County Names to hide'!$D$2),
         "Yes","No")))</f>
        <v/>
      </c>
    </row>
    <row r="306" spans="3:22" s="1" customFormat="1" x14ac:dyDescent="0.35">
      <c r="C306" s="6"/>
      <c r="L306" s="68" t="str">
        <f t="shared" si="4"/>
        <v>Yes</v>
      </c>
      <c r="M306" s="6"/>
      <c r="N306" s="6"/>
      <c r="O306" s="70" t="str">
        <f>IF(ISBLANK(M306), "", IF(ISBLANK(N306), "Yes", IF(N306 &lt; 'County Names to hide'!$C$2, "No", "Yes")))</f>
        <v/>
      </c>
      <c r="U306" s="68" t="str">
        <f>IF(Outcomes!M306="", "", DATEDIF(Outcomes!M306, 'County Names to hide'!$D$2, "m"))</f>
        <v/>
      </c>
      <c r="V306" s="68" t="str">
        <f>IF(OR(Outcomes!M306="",Outcomes!M306&gt;'County Names to hide'!$D$2),"",
   IF(Outcomes!N306="","No",
      IF(AND(Outcomes!N306&gt;'County Names to hide'!$C$2,
             Outcomes!N306&lt;'County Names to hide'!$D$2),
         "Yes","No")))</f>
        <v/>
      </c>
    </row>
    <row r="307" spans="3:22" s="1" customFormat="1" x14ac:dyDescent="0.35">
      <c r="C307" s="6"/>
      <c r="L307" s="68" t="str">
        <f t="shared" si="4"/>
        <v>Yes</v>
      </c>
      <c r="M307" s="6"/>
      <c r="N307" s="6"/>
      <c r="O307" s="70" t="str">
        <f>IF(ISBLANK(M307), "", IF(ISBLANK(N307), "Yes", IF(N307 &lt; 'County Names to hide'!$C$2, "No", "Yes")))</f>
        <v/>
      </c>
      <c r="U307" s="68" t="str">
        <f>IF(Outcomes!M307="", "", DATEDIF(Outcomes!M307, 'County Names to hide'!$D$2, "m"))</f>
        <v/>
      </c>
      <c r="V307" s="68" t="str">
        <f>IF(OR(Outcomes!M307="",Outcomes!M307&gt;'County Names to hide'!$D$2),"",
   IF(Outcomes!N307="","No",
      IF(AND(Outcomes!N307&gt;'County Names to hide'!$C$2,
             Outcomes!N307&lt;'County Names to hide'!$D$2),
         "Yes","No")))</f>
        <v/>
      </c>
    </row>
    <row r="308" spans="3:22" s="1" customFormat="1" x14ac:dyDescent="0.35">
      <c r="C308" s="6"/>
      <c r="L308" s="68" t="str">
        <f t="shared" si="4"/>
        <v>Yes</v>
      </c>
      <c r="M308" s="6"/>
      <c r="N308" s="6"/>
      <c r="O308" s="70" t="str">
        <f>IF(ISBLANK(M308), "", IF(ISBLANK(N308), "Yes", IF(N308 &lt; 'County Names to hide'!$C$2, "No", "Yes")))</f>
        <v/>
      </c>
      <c r="U308" s="68" t="str">
        <f>IF(Outcomes!M308="", "", DATEDIF(Outcomes!M308, 'County Names to hide'!$D$2, "m"))</f>
        <v/>
      </c>
      <c r="V308" s="68" t="str">
        <f>IF(OR(Outcomes!M308="",Outcomes!M308&gt;'County Names to hide'!$D$2),"",
   IF(Outcomes!N308="","No",
      IF(AND(Outcomes!N308&gt;'County Names to hide'!$C$2,
             Outcomes!N308&lt;'County Names to hide'!$D$2),
         "Yes","No")))</f>
        <v/>
      </c>
    </row>
    <row r="309" spans="3:22" s="1" customFormat="1" x14ac:dyDescent="0.35">
      <c r="C309" s="6"/>
      <c r="L309" s="68" t="str">
        <f t="shared" si="4"/>
        <v>Yes</v>
      </c>
      <c r="M309" s="6"/>
      <c r="N309" s="6"/>
      <c r="O309" s="70" t="str">
        <f>IF(ISBLANK(M309), "", IF(ISBLANK(N309), "Yes", IF(N309 &lt; 'County Names to hide'!$C$2, "No", "Yes")))</f>
        <v/>
      </c>
      <c r="U309" s="68" t="str">
        <f>IF(Outcomes!M309="", "", DATEDIF(Outcomes!M309, 'County Names to hide'!$D$2, "m"))</f>
        <v/>
      </c>
      <c r="V309" s="68" t="str">
        <f>IF(OR(Outcomes!M309="",Outcomes!M309&gt;'County Names to hide'!$D$2),"",
   IF(Outcomes!N309="","No",
      IF(AND(Outcomes!N309&gt;'County Names to hide'!$C$2,
             Outcomes!N309&lt;'County Names to hide'!$D$2),
         "Yes","No")))</f>
        <v/>
      </c>
    </row>
    <row r="310" spans="3:22" s="1" customFormat="1" x14ac:dyDescent="0.35">
      <c r="C310" s="6"/>
      <c r="L310" s="68" t="str">
        <f t="shared" si="4"/>
        <v>Yes</v>
      </c>
      <c r="M310" s="6"/>
      <c r="N310" s="6"/>
      <c r="O310" s="70" t="str">
        <f>IF(ISBLANK(M310), "", IF(ISBLANK(N310), "Yes", IF(N310 &lt; 'County Names to hide'!$C$2, "No", "Yes")))</f>
        <v/>
      </c>
      <c r="U310" s="68" t="str">
        <f>IF(Outcomes!M310="", "", DATEDIF(Outcomes!M310, 'County Names to hide'!$D$2, "m"))</f>
        <v/>
      </c>
      <c r="V310" s="68" t="str">
        <f>IF(OR(Outcomes!M310="",Outcomes!M310&gt;'County Names to hide'!$D$2),"",
   IF(Outcomes!N310="","No",
      IF(AND(Outcomes!N310&gt;'County Names to hide'!$C$2,
             Outcomes!N310&lt;'County Names to hide'!$D$2),
         "Yes","No")))</f>
        <v/>
      </c>
    </row>
    <row r="311" spans="3:22" s="1" customFormat="1" x14ac:dyDescent="0.35">
      <c r="C311" s="6"/>
      <c r="L311" s="68" t="str">
        <f t="shared" si="4"/>
        <v>Yes</v>
      </c>
      <c r="M311" s="6"/>
      <c r="N311" s="6"/>
      <c r="O311" s="70" t="str">
        <f>IF(ISBLANK(M311), "", IF(ISBLANK(N311), "Yes", IF(N311 &lt; 'County Names to hide'!$C$2, "No", "Yes")))</f>
        <v/>
      </c>
      <c r="U311" s="68" t="str">
        <f>IF(Outcomes!M311="", "", DATEDIF(Outcomes!M311, 'County Names to hide'!$D$2, "m"))</f>
        <v/>
      </c>
      <c r="V311" s="68" t="str">
        <f>IF(OR(Outcomes!M311="",Outcomes!M311&gt;'County Names to hide'!$D$2),"",
   IF(Outcomes!N311="","No",
      IF(AND(Outcomes!N311&gt;'County Names to hide'!$C$2,
             Outcomes!N311&lt;'County Names to hide'!$D$2),
         "Yes","No")))</f>
        <v/>
      </c>
    </row>
    <row r="312" spans="3:22" s="1" customFormat="1" x14ac:dyDescent="0.35">
      <c r="C312" s="6"/>
      <c r="L312" s="68" t="str">
        <f t="shared" si="4"/>
        <v>Yes</v>
      </c>
      <c r="M312" s="6"/>
      <c r="N312" s="6"/>
      <c r="O312" s="70" t="str">
        <f>IF(ISBLANK(M312), "", IF(ISBLANK(N312), "Yes", IF(N312 &lt; 'County Names to hide'!$C$2, "No", "Yes")))</f>
        <v/>
      </c>
      <c r="U312" s="68" t="str">
        <f>IF(Outcomes!M312="", "", DATEDIF(Outcomes!M312, 'County Names to hide'!$D$2, "m"))</f>
        <v/>
      </c>
      <c r="V312" s="68" t="str">
        <f>IF(OR(Outcomes!M312="",Outcomes!M312&gt;'County Names to hide'!$D$2),"",
   IF(Outcomes!N312="","No",
      IF(AND(Outcomes!N312&gt;'County Names to hide'!$C$2,
             Outcomes!N312&lt;'County Names to hide'!$D$2),
         "Yes","No")))</f>
        <v/>
      </c>
    </row>
    <row r="313" spans="3:22" s="1" customFormat="1" x14ac:dyDescent="0.35">
      <c r="C313" s="6"/>
      <c r="L313" s="68" t="str">
        <f t="shared" si="4"/>
        <v>Yes</v>
      </c>
      <c r="M313" s="6"/>
      <c r="N313" s="6"/>
      <c r="O313" s="70" t="str">
        <f>IF(ISBLANK(M313), "", IF(ISBLANK(N313), "Yes", IF(N313 &lt; 'County Names to hide'!$C$2, "No", "Yes")))</f>
        <v/>
      </c>
      <c r="U313" s="68" t="str">
        <f>IF(Outcomes!M313="", "", DATEDIF(Outcomes!M313, 'County Names to hide'!$D$2, "m"))</f>
        <v/>
      </c>
      <c r="V313" s="68" t="str">
        <f>IF(OR(Outcomes!M313="",Outcomes!M313&gt;'County Names to hide'!$D$2),"",
   IF(Outcomes!N313="","No",
      IF(AND(Outcomes!N313&gt;'County Names to hide'!$C$2,
             Outcomes!N313&lt;'County Names to hide'!$D$2),
         "Yes","No")))</f>
        <v/>
      </c>
    </row>
    <row r="314" spans="3:22" s="1" customFormat="1" x14ac:dyDescent="0.35">
      <c r="C314" s="6"/>
      <c r="L314" s="68" t="str">
        <f t="shared" si="4"/>
        <v>Yes</v>
      </c>
      <c r="M314" s="6"/>
      <c r="N314" s="6"/>
      <c r="O314" s="70" t="str">
        <f>IF(ISBLANK(M314), "", IF(ISBLANK(N314), "Yes", IF(N314 &lt; 'County Names to hide'!$C$2, "No", "Yes")))</f>
        <v/>
      </c>
      <c r="U314" s="68" t="str">
        <f>IF(Outcomes!M314="", "", DATEDIF(Outcomes!M314, 'County Names to hide'!$D$2, "m"))</f>
        <v/>
      </c>
      <c r="V314" s="68" t="str">
        <f>IF(OR(Outcomes!M314="",Outcomes!M314&gt;'County Names to hide'!$D$2),"",
   IF(Outcomes!N314="","No",
      IF(AND(Outcomes!N314&gt;'County Names to hide'!$C$2,
             Outcomes!N314&lt;'County Names to hide'!$D$2),
         "Yes","No")))</f>
        <v/>
      </c>
    </row>
    <row r="315" spans="3:22" s="1" customFormat="1" x14ac:dyDescent="0.35">
      <c r="C315" s="6"/>
      <c r="L315" s="68" t="str">
        <f t="shared" si="4"/>
        <v>Yes</v>
      </c>
      <c r="M315" s="6"/>
      <c r="N315" s="6"/>
      <c r="O315" s="70" t="str">
        <f>IF(ISBLANK(M315), "", IF(ISBLANK(N315), "Yes", IF(N315 &lt; 'County Names to hide'!$C$2, "No", "Yes")))</f>
        <v/>
      </c>
      <c r="U315" s="68" t="str">
        <f>IF(Outcomes!M315="", "", DATEDIF(Outcomes!M315, 'County Names to hide'!$D$2, "m"))</f>
        <v/>
      </c>
      <c r="V315" s="68" t="str">
        <f>IF(OR(Outcomes!M315="",Outcomes!M315&gt;'County Names to hide'!$D$2),"",
   IF(Outcomes!N315="","No",
      IF(AND(Outcomes!N315&gt;'County Names to hide'!$C$2,
             Outcomes!N315&lt;'County Names to hide'!$D$2),
         "Yes","No")))</f>
        <v/>
      </c>
    </row>
    <row r="316" spans="3:22" s="1" customFormat="1" x14ac:dyDescent="0.35">
      <c r="C316" s="6"/>
      <c r="L316" s="68" t="str">
        <f t="shared" si="4"/>
        <v>Yes</v>
      </c>
      <c r="M316" s="6"/>
      <c r="N316" s="6"/>
      <c r="O316" s="70" t="str">
        <f>IF(ISBLANK(M316), "", IF(ISBLANK(N316), "Yes", IF(N316 &lt; 'County Names to hide'!$C$2, "No", "Yes")))</f>
        <v/>
      </c>
      <c r="U316" s="68" t="str">
        <f>IF(Outcomes!M316="", "", DATEDIF(Outcomes!M316, 'County Names to hide'!$D$2, "m"))</f>
        <v/>
      </c>
      <c r="V316" s="68" t="str">
        <f>IF(OR(Outcomes!M316="",Outcomes!M316&gt;'County Names to hide'!$D$2),"",
   IF(Outcomes!N316="","No",
      IF(AND(Outcomes!N316&gt;'County Names to hide'!$C$2,
             Outcomes!N316&lt;'County Names to hide'!$D$2),
         "Yes","No")))</f>
        <v/>
      </c>
    </row>
    <row r="317" spans="3:22" s="1" customFormat="1" x14ac:dyDescent="0.35">
      <c r="C317" s="6"/>
      <c r="L317" s="68" t="str">
        <f t="shared" si="4"/>
        <v>Yes</v>
      </c>
      <c r="M317" s="6"/>
      <c r="N317" s="6"/>
      <c r="O317" s="70" t="str">
        <f>IF(ISBLANK(M317), "", IF(ISBLANK(N317), "Yes", IF(N317 &lt; 'County Names to hide'!$C$2, "No", "Yes")))</f>
        <v/>
      </c>
      <c r="U317" s="68" t="str">
        <f>IF(Outcomes!M317="", "", DATEDIF(Outcomes!M317, 'County Names to hide'!$D$2, "m"))</f>
        <v/>
      </c>
      <c r="V317" s="68" t="str">
        <f>IF(OR(Outcomes!M317="",Outcomes!M317&gt;'County Names to hide'!$D$2),"",
   IF(Outcomes!N317="","No",
      IF(AND(Outcomes!N317&gt;'County Names to hide'!$C$2,
             Outcomes!N317&lt;'County Names to hide'!$D$2),
         "Yes","No")))</f>
        <v/>
      </c>
    </row>
    <row r="318" spans="3:22" s="1" customFormat="1" x14ac:dyDescent="0.35">
      <c r="C318" s="6"/>
      <c r="L318" s="68" t="str">
        <f t="shared" si="4"/>
        <v>Yes</v>
      </c>
      <c r="M318" s="6"/>
      <c r="N318" s="6"/>
      <c r="O318" s="70" t="str">
        <f>IF(ISBLANK(M318), "", IF(ISBLANK(N318), "Yes", IF(N318 &lt; 'County Names to hide'!$C$2, "No", "Yes")))</f>
        <v/>
      </c>
      <c r="U318" s="68" t="str">
        <f>IF(Outcomes!M318="", "", DATEDIF(Outcomes!M318, 'County Names to hide'!$D$2, "m"))</f>
        <v/>
      </c>
      <c r="V318" s="68" t="str">
        <f>IF(OR(Outcomes!M318="",Outcomes!M318&gt;'County Names to hide'!$D$2),"",
   IF(Outcomes!N318="","No",
      IF(AND(Outcomes!N318&gt;'County Names to hide'!$C$2,
             Outcomes!N318&lt;'County Names to hide'!$D$2),
         "Yes","No")))</f>
        <v/>
      </c>
    </row>
    <row r="319" spans="3:22" s="1" customFormat="1" x14ac:dyDescent="0.35">
      <c r="C319" s="6"/>
      <c r="L319" s="68" t="str">
        <f t="shared" si="4"/>
        <v>Yes</v>
      </c>
      <c r="M319" s="6"/>
      <c r="N319" s="6"/>
      <c r="O319" s="70" t="str">
        <f>IF(ISBLANK(M319), "", IF(ISBLANK(N319), "Yes", IF(N319 &lt; 'County Names to hide'!$C$2, "No", "Yes")))</f>
        <v/>
      </c>
      <c r="U319" s="68" t="str">
        <f>IF(Outcomes!M319="", "", DATEDIF(Outcomes!M319, 'County Names to hide'!$D$2, "m"))</f>
        <v/>
      </c>
      <c r="V319" s="68" t="str">
        <f>IF(OR(Outcomes!M319="",Outcomes!M319&gt;'County Names to hide'!$D$2),"",
   IF(Outcomes!N319="","No",
      IF(AND(Outcomes!N319&gt;'County Names to hide'!$C$2,
             Outcomes!N319&lt;'County Names to hide'!$D$2),
         "Yes","No")))</f>
        <v/>
      </c>
    </row>
    <row r="320" spans="3:22" s="1" customFormat="1" x14ac:dyDescent="0.35">
      <c r="C320" s="6"/>
      <c r="L320" s="68" t="str">
        <f t="shared" si="4"/>
        <v>Yes</v>
      </c>
      <c r="M320" s="6"/>
      <c r="N320" s="6"/>
      <c r="O320" s="70" t="str">
        <f>IF(ISBLANK(M320), "", IF(ISBLANK(N320), "Yes", IF(N320 &lt; 'County Names to hide'!$C$2, "No", "Yes")))</f>
        <v/>
      </c>
      <c r="U320" s="68" t="str">
        <f>IF(Outcomes!M320="", "", DATEDIF(Outcomes!M320, 'County Names to hide'!$D$2, "m"))</f>
        <v/>
      </c>
      <c r="V320" s="68" t="str">
        <f>IF(OR(Outcomes!M320="",Outcomes!M320&gt;'County Names to hide'!$D$2),"",
   IF(Outcomes!N320="","No",
      IF(AND(Outcomes!N320&gt;'County Names to hide'!$C$2,
             Outcomes!N320&lt;'County Names to hide'!$D$2),
         "Yes","No")))</f>
        <v/>
      </c>
    </row>
    <row r="321" spans="3:22" s="1" customFormat="1" x14ac:dyDescent="0.35">
      <c r="C321" s="6"/>
      <c r="L321" s="68" t="str">
        <f t="shared" si="4"/>
        <v>Yes</v>
      </c>
      <c r="M321" s="6"/>
      <c r="N321" s="6"/>
      <c r="O321" s="70" t="str">
        <f>IF(ISBLANK(M321), "", IF(ISBLANK(N321), "Yes", IF(N321 &lt; 'County Names to hide'!$C$2, "No", "Yes")))</f>
        <v/>
      </c>
      <c r="U321" s="68" t="str">
        <f>IF(Outcomes!M321="", "", DATEDIF(Outcomes!M321, 'County Names to hide'!$D$2, "m"))</f>
        <v/>
      </c>
      <c r="V321" s="68" t="str">
        <f>IF(OR(Outcomes!M321="",Outcomes!M321&gt;'County Names to hide'!$D$2),"",
   IF(Outcomes!N321="","No",
      IF(AND(Outcomes!N321&gt;'County Names to hide'!$C$2,
             Outcomes!N321&lt;'County Names to hide'!$D$2),
         "Yes","No")))</f>
        <v/>
      </c>
    </row>
    <row r="322" spans="3:22" s="1" customFormat="1" x14ac:dyDescent="0.35">
      <c r="C322" s="6"/>
      <c r="L322" s="68" t="str">
        <f t="shared" si="4"/>
        <v>Yes</v>
      </c>
      <c r="M322" s="6"/>
      <c r="N322" s="6"/>
      <c r="O322" s="70" t="str">
        <f>IF(ISBLANK(M322), "", IF(ISBLANK(N322), "Yes", IF(N322 &lt; 'County Names to hide'!$C$2, "No", "Yes")))</f>
        <v/>
      </c>
      <c r="U322" s="68" t="str">
        <f>IF(Outcomes!M322="", "", DATEDIF(Outcomes!M322, 'County Names to hide'!$D$2, "m"))</f>
        <v/>
      </c>
      <c r="V322" s="68" t="str">
        <f>IF(OR(Outcomes!M322="",Outcomes!M322&gt;'County Names to hide'!$D$2),"",
   IF(Outcomes!N322="","No",
      IF(AND(Outcomes!N322&gt;'County Names to hide'!$C$2,
             Outcomes!N322&lt;'County Names to hide'!$D$2),
         "Yes","No")))</f>
        <v/>
      </c>
    </row>
    <row r="323" spans="3:22" s="1" customFormat="1" x14ac:dyDescent="0.35">
      <c r="C323" s="6"/>
      <c r="L323" s="68" t="str">
        <f t="shared" si="4"/>
        <v>Yes</v>
      </c>
      <c r="M323" s="6"/>
      <c r="N323" s="6"/>
      <c r="O323" s="70" t="str">
        <f>IF(ISBLANK(M323), "", IF(ISBLANK(N323), "Yes", IF(N323 &lt; 'County Names to hide'!$C$2, "No", "Yes")))</f>
        <v/>
      </c>
      <c r="U323" s="68" t="str">
        <f>IF(Outcomes!M323="", "", DATEDIF(Outcomes!M323, 'County Names to hide'!$D$2, "m"))</f>
        <v/>
      </c>
      <c r="V323" s="68" t="str">
        <f>IF(OR(Outcomes!M323="",Outcomes!M323&gt;'County Names to hide'!$D$2),"",
   IF(Outcomes!N323="","No",
      IF(AND(Outcomes!N323&gt;'County Names to hide'!$C$2,
             Outcomes!N323&lt;'County Names to hide'!$D$2),
         "Yes","No")))</f>
        <v/>
      </c>
    </row>
    <row r="324" spans="3:22" s="1" customFormat="1" x14ac:dyDescent="0.35">
      <c r="C324" s="6"/>
      <c r="L324" s="68" t="str">
        <f t="shared" si="4"/>
        <v>Yes</v>
      </c>
      <c r="M324" s="6"/>
      <c r="N324" s="6"/>
      <c r="O324" s="70" t="str">
        <f>IF(ISBLANK(M324), "", IF(ISBLANK(N324), "Yes", IF(N324 &lt; 'County Names to hide'!$C$2, "No", "Yes")))</f>
        <v/>
      </c>
      <c r="U324" s="68" t="str">
        <f>IF(Outcomes!M324="", "", DATEDIF(Outcomes!M324, 'County Names to hide'!$D$2, "m"))</f>
        <v/>
      </c>
      <c r="V324" s="68" t="str">
        <f>IF(OR(Outcomes!M324="",Outcomes!M324&gt;'County Names to hide'!$D$2),"",
   IF(Outcomes!N324="","No",
      IF(AND(Outcomes!N324&gt;'County Names to hide'!$C$2,
             Outcomes!N324&lt;'County Names to hide'!$D$2),
         "Yes","No")))</f>
        <v/>
      </c>
    </row>
    <row r="325" spans="3:22" s="1" customFormat="1" x14ac:dyDescent="0.35">
      <c r="C325" s="6"/>
      <c r="L325" s="68" t="str">
        <f t="shared" si="4"/>
        <v>Yes</v>
      </c>
      <c r="M325" s="6"/>
      <c r="N325" s="6"/>
      <c r="O325" s="70" t="str">
        <f>IF(ISBLANK(M325), "", IF(ISBLANK(N325), "Yes", IF(N325 &lt; 'County Names to hide'!$C$2, "No", "Yes")))</f>
        <v/>
      </c>
      <c r="U325" s="68" t="str">
        <f>IF(Outcomes!M325="", "", DATEDIF(Outcomes!M325, 'County Names to hide'!$D$2, "m"))</f>
        <v/>
      </c>
      <c r="V325" s="68" t="str">
        <f>IF(OR(Outcomes!M325="",Outcomes!M325&gt;'County Names to hide'!$D$2),"",
   IF(Outcomes!N325="","No",
      IF(AND(Outcomes!N325&gt;'County Names to hide'!$C$2,
             Outcomes!N325&lt;'County Names to hide'!$D$2),
         "Yes","No")))</f>
        <v/>
      </c>
    </row>
    <row r="326" spans="3:22" s="1" customFormat="1" x14ac:dyDescent="0.35">
      <c r="C326" s="6"/>
      <c r="L326" s="68" t="str">
        <f t="shared" ref="L326:L389" si="5">IF(COUNTIF(F326:K326, "Yes")&gt;0, "No", "Yes")</f>
        <v>Yes</v>
      </c>
      <c r="M326" s="6"/>
      <c r="N326" s="6"/>
      <c r="O326" s="70" t="str">
        <f>IF(ISBLANK(M326), "", IF(ISBLANK(N326), "Yes", IF(N326 &lt; 'County Names to hide'!$C$2, "No", "Yes")))</f>
        <v/>
      </c>
      <c r="U326" s="68" t="str">
        <f>IF(Outcomes!M326="", "", DATEDIF(Outcomes!M326, 'County Names to hide'!$D$2, "m"))</f>
        <v/>
      </c>
      <c r="V326" s="68" t="str">
        <f>IF(OR(Outcomes!M326="",Outcomes!M326&gt;'County Names to hide'!$D$2),"",
   IF(Outcomes!N326="","No",
      IF(AND(Outcomes!N326&gt;'County Names to hide'!$C$2,
             Outcomes!N326&lt;'County Names to hide'!$D$2),
         "Yes","No")))</f>
        <v/>
      </c>
    </row>
    <row r="327" spans="3:22" s="1" customFormat="1" x14ac:dyDescent="0.35">
      <c r="C327" s="6"/>
      <c r="L327" s="68" t="str">
        <f t="shared" si="5"/>
        <v>Yes</v>
      </c>
      <c r="M327" s="6"/>
      <c r="N327" s="6"/>
      <c r="O327" s="70" t="str">
        <f>IF(ISBLANK(M327), "", IF(ISBLANK(N327), "Yes", IF(N327 &lt; 'County Names to hide'!$C$2, "No", "Yes")))</f>
        <v/>
      </c>
      <c r="U327" s="68" t="str">
        <f>IF(Outcomes!M327="", "", DATEDIF(Outcomes!M327, 'County Names to hide'!$D$2, "m"))</f>
        <v/>
      </c>
      <c r="V327" s="68" t="str">
        <f>IF(OR(Outcomes!M327="",Outcomes!M327&gt;'County Names to hide'!$D$2),"",
   IF(Outcomes!N327="","No",
      IF(AND(Outcomes!N327&gt;'County Names to hide'!$C$2,
             Outcomes!N327&lt;'County Names to hide'!$D$2),
         "Yes","No")))</f>
        <v/>
      </c>
    </row>
    <row r="328" spans="3:22" s="1" customFormat="1" x14ac:dyDescent="0.35">
      <c r="C328" s="6"/>
      <c r="L328" s="68" t="str">
        <f t="shared" si="5"/>
        <v>Yes</v>
      </c>
      <c r="M328" s="6"/>
      <c r="N328" s="6"/>
      <c r="O328" s="70" t="str">
        <f>IF(ISBLANK(M328), "", IF(ISBLANK(N328), "Yes", IF(N328 &lt; 'County Names to hide'!$C$2, "No", "Yes")))</f>
        <v/>
      </c>
      <c r="U328" s="68" t="str">
        <f>IF(Outcomes!M328="", "", DATEDIF(Outcomes!M328, 'County Names to hide'!$D$2, "m"))</f>
        <v/>
      </c>
      <c r="V328" s="68" t="str">
        <f>IF(OR(Outcomes!M328="",Outcomes!M328&gt;'County Names to hide'!$D$2),"",
   IF(Outcomes!N328="","No",
      IF(AND(Outcomes!N328&gt;'County Names to hide'!$C$2,
             Outcomes!N328&lt;'County Names to hide'!$D$2),
         "Yes","No")))</f>
        <v/>
      </c>
    </row>
    <row r="329" spans="3:22" s="1" customFormat="1" x14ac:dyDescent="0.35">
      <c r="C329" s="6"/>
      <c r="L329" s="68" t="str">
        <f t="shared" si="5"/>
        <v>Yes</v>
      </c>
      <c r="M329" s="6"/>
      <c r="N329" s="6"/>
      <c r="O329" s="70" t="str">
        <f>IF(ISBLANK(M329), "", IF(ISBLANK(N329), "Yes", IF(N329 &lt; 'County Names to hide'!$C$2, "No", "Yes")))</f>
        <v/>
      </c>
      <c r="U329" s="68" t="str">
        <f>IF(Outcomes!M329="", "", DATEDIF(Outcomes!M329, 'County Names to hide'!$D$2, "m"))</f>
        <v/>
      </c>
      <c r="V329" s="68" t="str">
        <f>IF(OR(Outcomes!M329="",Outcomes!M329&gt;'County Names to hide'!$D$2),"",
   IF(Outcomes!N329="","No",
      IF(AND(Outcomes!N329&gt;'County Names to hide'!$C$2,
             Outcomes!N329&lt;'County Names to hide'!$D$2),
         "Yes","No")))</f>
        <v/>
      </c>
    </row>
    <row r="330" spans="3:22" s="1" customFormat="1" x14ac:dyDescent="0.35">
      <c r="C330" s="6"/>
      <c r="L330" s="68" t="str">
        <f t="shared" si="5"/>
        <v>Yes</v>
      </c>
      <c r="M330" s="6"/>
      <c r="N330" s="6"/>
      <c r="O330" s="70" t="str">
        <f>IF(ISBLANK(M330), "", IF(ISBLANK(N330), "Yes", IF(N330 &lt; 'County Names to hide'!$C$2, "No", "Yes")))</f>
        <v/>
      </c>
      <c r="U330" s="68" t="str">
        <f>IF(Outcomes!M330="", "", DATEDIF(Outcomes!M330, 'County Names to hide'!$D$2, "m"))</f>
        <v/>
      </c>
      <c r="V330" s="68" t="str">
        <f>IF(OR(Outcomes!M330="",Outcomes!M330&gt;'County Names to hide'!$D$2),"",
   IF(Outcomes!N330="","No",
      IF(AND(Outcomes!N330&gt;'County Names to hide'!$C$2,
             Outcomes!N330&lt;'County Names to hide'!$D$2),
         "Yes","No")))</f>
        <v/>
      </c>
    </row>
    <row r="331" spans="3:22" s="1" customFormat="1" x14ac:dyDescent="0.35">
      <c r="C331" s="6"/>
      <c r="L331" s="68" t="str">
        <f t="shared" si="5"/>
        <v>Yes</v>
      </c>
      <c r="M331" s="6"/>
      <c r="N331" s="6"/>
      <c r="O331" s="70" t="str">
        <f>IF(ISBLANK(M331), "", IF(ISBLANK(N331), "Yes", IF(N331 &lt; 'County Names to hide'!$C$2, "No", "Yes")))</f>
        <v/>
      </c>
      <c r="U331" s="68" t="str">
        <f>IF(Outcomes!M331="", "", DATEDIF(Outcomes!M331, 'County Names to hide'!$D$2, "m"))</f>
        <v/>
      </c>
      <c r="V331" s="68" t="str">
        <f>IF(OR(Outcomes!M331="",Outcomes!M331&gt;'County Names to hide'!$D$2),"",
   IF(Outcomes!N331="","No",
      IF(AND(Outcomes!N331&gt;'County Names to hide'!$C$2,
             Outcomes!N331&lt;'County Names to hide'!$D$2),
         "Yes","No")))</f>
        <v/>
      </c>
    </row>
    <row r="332" spans="3:22" s="1" customFormat="1" x14ac:dyDescent="0.35">
      <c r="C332" s="6"/>
      <c r="L332" s="68" t="str">
        <f t="shared" si="5"/>
        <v>Yes</v>
      </c>
      <c r="M332" s="6"/>
      <c r="N332" s="6"/>
      <c r="O332" s="70" t="str">
        <f>IF(ISBLANK(M332), "", IF(ISBLANK(N332), "Yes", IF(N332 &lt; 'County Names to hide'!$C$2, "No", "Yes")))</f>
        <v/>
      </c>
      <c r="U332" s="68" t="str">
        <f>IF(Outcomes!M332="", "", DATEDIF(Outcomes!M332, 'County Names to hide'!$D$2, "m"))</f>
        <v/>
      </c>
      <c r="V332" s="68" t="str">
        <f>IF(OR(Outcomes!M332="",Outcomes!M332&gt;'County Names to hide'!$D$2),"",
   IF(Outcomes!N332="","No",
      IF(AND(Outcomes!N332&gt;'County Names to hide'!$C$2,
             Outcomes!N332&lt;'County Names to hide'!$D$2),
         "Yes","No")))</f>
        <v/>
      </c>
    </row>
    <row r="333" spans="3:22" s="1" customFormat="1" x14ac:dyDescent="0.35">
      <c r="C333" s="6"/>
      <c r="L333" s="68" t="str">
        <f t="shared" si="5"/>
        <v>Yes</v>
      </c>
      <c r="M333" s="6"/>
      <c r="N333" s="6"/>
      <c r="O333" s="70" t="str">
        <f>IF(ISBLANK(M333), "", IF(ISBLANK(N333), "Yes", IF(N333 &lt; 'County Names to hide'!$C$2, "No", "Yes")))</f>
        <v/>
      </c>
      <c r="U333" s="68" t="str">
        <f>IF(Outcomes!M333="", "", DATEDIF(Outcomes!M333, 'County Names to hide'!$D$2, "m"))</f>
        <v/>
      </c>
      <c r="V333" s="68" t="str">
        <f>IF(OR(Outcomes!M333="",Outcomes!M333&gt;'County Names to hide'!$D$2),"",
   IF(Outcomes!N333="","No",
      IF(AND(Outcomes!N333&gt;'County Names to hide'!$C$2,
             Outcomes!N333&lt;'County Names to hide'!$D$2),
         "Yes","No")))</f>
        <v/>
      </c>
    </row>
    <row r="334" spans="3:22" s="1" customFormat="1" x14ac:dyDescent="0.35">
      <c r="C334" s="6"/>
      <c r="L334" s="68" t="str">
        <f t="shared" si="5"/>
        <v>Yes</v>
      </c>
      <c r="M334" s="6"/>
      <c r="N334" s="6"/>
      <c r="O334" s="70" t="str">
        <f>IF(ISBLANK(M334), "", IF(ISBLANK(N334), "Yes", IF(N334 &lt; 'County Names to hide'!$C$2, "No", "Yes")))</f>
        <v/>
      </c>
      <c r="U334" s="68" t="str">
        <f>IF(Outcomes!M334="", "", DATEDIF(Outcomes!M334, 'County Names to hide'!$D$2, "m"))</f>
        <v/>
      </c>
      <c r="V334" s="68" t="str">
        <f>IF(OR(Outcomes!M334="",Outcomes!M334&gt;'County Names to hide'!$D$2),"",
   IF(Outcomes!N334="","No",
      IF(AND(Outcomes!N334&gt;'County Names to hide'!$C$2,
             Outcomes!N334&lt;'County Names to hide'!$D$2),
         "Yes","No")))</f>
        <v/>
      </c>
    </row>
    <row r="335" spans="3:22" s="1" customFormat="1" x14ac:dyDescent="0.35">
      <c r="C335" s="6"/>
      <c r="L335" s="68" t="str">
        <f t="shared" si="5"/>
        <v>Yes</v>
      </c>
      <c r="M335" s="6"/>
      <c r="N335" s="6"/>
      <c r="O335" s="70" t="str">
        <f>IF(ISBLANK(M335), "", IF(ISBLANK(N335), "Yes", IF(N335 &lt; 'County Names to hide'!$C$2, "No", "Yes")))</f>
        <v/>
      </c>
      <c r="U335" s="68" t="str">
        <f>IF(Outcomes!M335="", "", DATEDIF(Outcomes!M335, 'County Names to hide'!$D$2, "m"))</f>
        <v/>
      </c>
      <c r="V335" s="68" t="str">
        <f>IF(OR(Outcomes!M335="",Outcomes!M335&gt;'County Names to hide'!$D$2),"",
   IF(Outcomes!N335="","No",
      IF(AND(Outcomes!N335&gt;'County Names to hide'!$C$2,
             Outcomes!N335&lt;'County Names to hide'!$D$2),
         "Yes","No")))</f>
        <v/>
      </c>
    </row>
    <row r="336" spans="3:22" s="1" customFormat="1" x14ac:dyDescent="0.35">
      <c r="C336" s="6"/>
      <c r="L336" s="68" t="str">
        <f t="shared" si="5"/>
        <v>Yes</v>
      </c>
      <c r="M336" s="6"/>
      <c r="N336" s="6"/>
      <c r="O336" s="70" t="str">
        <f>IF(ISBLANK(M336), "", IF(ISBLANK(N336), "Yes", IF(N336 &lt; 'County Names to hide'!$C$2, "No", "Yes")))</f>
        <v/>
      </c>
      <c r="U336" s="68" t="str">
        <f>IF(Outcomes!M336="", "", DATEDIF(Outcomes!M336, 'County Names to hide'!$D$2, "m"))</f>
        <v/>
      </c>
      <c r="V336" s="68" t="str">
        <f>IF(OR(Outcomes!M336="",Outcomes!M336&gt;'County Names to hide'!$D$2),"",
   IF(Outcomes!N336="","No",
      IF(AND(Outcomes!N336&gt;'County Names to hide'!$C$2,
             Outcomes!N336&lt;'County Names to hide'!$D$2),
         "Yes","No")))</f>
        <v/>
      </c>
    </row>
    <row r="337" spans="3:22" s="1" customFormat="1" x14ac:dyDescent="0.35">
      <c r="C337" s="6"/>
      <c r="L337" s="68" t="str">
        <f t="shared" si="5"/>
        <v>Yes</v>
      </c>
      <c r="M337" s="6"/>
      <c r="N337" s="6"/>
      <c r="O337" s="70" t="str">
        <f>IF(ISBLANK(M337), "", IF(ISBLANK(N337), "Yes", IF(N337 &lt; 'County Names to hide'!$C$2, "No", "Yes")))</f>
        <v/>
      </c>
      <c r="U337" s="68" t="str">
        <f>IF(Outcomes!M337="", "", DATEDIF(Outcomes!M337, 'County Names to hide'!$D$2, "m"))</f>
        <v/>
      </c>
      <c r="V337" s="68" t="str">
        <f>IF(OR(Outcomes!M337="",Outcomes!M337&gt;'County Names to hide'!$D$2),"",
   IF(Outcomes!N337="","No",
      IF(AND(Outcomes!N337&gt;'County Names to hide'!$C$2,
             Outcomes!N337&lt;'County Names to hide'!$D$2),
         "Yes","No")))</f>
        <v/>
      </c>
    </row>
    <row r="338" spans="3:22" s="1" customFormat="1" x14ac:dyDescent="0.35">
      <c r="C338" s="6"/>
      <c r="L338" s="68" t="str">
        <f t="shared" si="5"/>
        <v>Yes</v>
      </c>
      <c r="M338" s="6"/>
      <c r="N338" s="6"/>
      <c r="O338" s="70" t="str">
        <f>IF(ISBLANK(M338), "", IF(ISBLANK(N338), "Yes", IF(N338 &lt; 'County Names to hide'!$C$2, "No", "Yes")))</f>
        <v/>
      </c>
      <c r="U338" s="68" t="str">
        <f>IF(Outcomes!M338="", "", DATEDIF(Outcomes!M338, 'County Names to hide'!$D$2, "m"))</f>
        <v/>
      </c>
      <c r="V338" s="68" t="str">
        <f>IF(OR(Outcomes!M338="",Outcomes!M338&gt;'County Names to hide'!$D$2),"",
   IF(Outcomes!N338="","No",
      IF(AND(Outcomes!N338&gt;'County Names to hide'!$C$2,
             Outcomes!N338&lt;'County Names to hide'!$D$2),
         "Yes","No")))</f>
        <v/>
      </c>
    </row>
    <row r="339" spans="3:22" s="1" customFormat="1" x14ac:dyDescent="0.35">
      <c r="C339" s="6"/>
      <c r="L339" s="68" t="str">
        <f t="shared" si="5"/>
        <v>Yes</v>
      </c>
      <c r="M339" s="6"/>
      <c r="N339" s="6"/>
      <c r="O339" s="70" t="str">
        <f>IF(ISBLANK(M339), "", IF(ISBLANK(N339), "Yes", IF(N339 &lt; 'County Names to hide'!$C$2, "No", "Yes")))</f>
        <v/>
      </c>
      <c r="U339" s="68" t="str">
        <f>IF(Outcomes!M339="", "", DATEDIF(Outcomes!M339, 'County Names to hide'!$D$2, "m"))</f>
        <v/>
      </c>
      <c r="V339" s="68" t="str">
        <f>IF(OR(Outcomes!M339="",Outcomes!M339&gt;'County Names to hide'!$D$2),"",
   IF(Outcomes!N339="","No",
      IF(AND(Outcomes!N339&gt;'County Names to hide'!$C$2,
             Outcomes!N339&lt;'County Names to hide'!$D$2),
         "Yes","No")))</f>
        <v/>
      </c>
    </row>
    <row r="340" spans="3:22" s="1" customFormat="1" x14ac:dyDescent="0.35">
      <c r="C340" s="6"/>
      <c r="L340" s="68" t="str">
        <f t="shared" si="5"/>
        <v>Yes</v>
      </c>
      <c r="M340" s="6"/>
      <c r="N340" s="6"/>
      <c r="O340" s="70" t="str">
        <f>IF(ISBLANK(M340), "", IF(ISBLANK(N340), "Yes", IF(N340 &lt; 'County Names to hide'!$C$2, "No", "Yes")))</f>
        <v/>
      </c>
      <c r="U340" s="68" t="str">
        <f>IF(Outcomes!M340="", "", DATEDIF(Outcomes!M340, 'County Names to hide'!$D$2, "m"))</f>
        <v/>
      </c>
      <c r="V340" s="68" t="str">
        <f>IF(OR(Outcomes!M340="",Outcomes!M340&gt;'County Names to hide'!$D$2),"",
   IF(Outcomes!N340="","No",
      IF(AND(Outcomes!N340&gt;'County Names to hide'!$C$2,
             Outcomes!N340&lt;'County Names to hide'!$D$2),
         "Yes","No")))</f>
        <v/>
      </c>
    </row>
    <row r="341" spans="3:22" s="1" customFormat="1" x14ac:dyDescent="0.35">
      <c r="C341" s="6"/>
      <c r="L341" s="68" t="str">
        <f t="shared" si="5"/>
        <v>Yes</v>
      </c>
      <c r="M341" s="6"/>
      <c r="N341" s="6"/>
      <c r="O341" s="70" t="str">
        <f>IF(ISBLANK(M341), "", IF(ISBLANK(N341), "Yes", IF(N341 &lt; 'County Names to hide'!$C$2, "No", "Yes")))</f>
        <v/>
      </c>
      <c r="U341" s="68" t="str">
        <f>IF(Outcomes!M341="", "", DATEDIF(Outcomes!M341, 'County Names to hide'!$D$2, "m"))</f>
        <v/>
      </c>
      <c r="V341" s="68" t="str">
        <f>IF(OR(Outcomes!M341="",Outcomes!M341&gt;'County Names to hide'!$D$2),"",
   IF(Outcomes!N341="","No",
      IF(AND(Outcomes!N341&gt;'County Names to hide'!$C$2,
             Outcomes!N341&lt;'County Names to hide'!$D$2),
         "Yes","No")))</f>
        <v/>
      </c>
    </row>
    <row r="342" spans="3:22" s="1" customFormat="1" x14ac:dyDescent="0.35">
      <c r="C342" s="6"/>
      <c r="L342" s="68" t="str">
        <f t="shared" si="5"/>
        <v>Yes</v>
      </c>
      <c r="M342" s="6"/>
      <c r="N342" s="6"/>
      <c r="O342" s="70" t="str">
        <f>IF(ISBLANK(M342), "", IF(ISBLANK(N342), "Yes", IF(N342 &lt; 'County Names to hide'!$C$2, "No", "Yes")))</f>
        <v/>
      </c>
      <c r="U342" s="68" t="str">
        <f>IF(Outcomes!M342="", "", DATEDIF(Outcomes!M342, 'County Names to hide'!$D$2, "m"))</f>
        <v/>
      </c>
      <c r="V342" s="68" t="str">
        <f>IF(OR(Outcomes!M342="",Outcomes!M342&gt;'County Names to hide'!$D$2),"",
   IF(Outcomes!N342="","No",
      IF(AND(Outcomes!N342&gt;'County Names to hide'!$C$2,
             Outcomes!N342&lt;'County Names to hide'!$D$2),
         "Yes","No")))</f>
        <v/>
      </c>
    </row>
    <row r="343" spans="3:22" s="1" customFormat="1" x14ac:dyDescent="0.35">
      <c r="C343" s="6"/>
      <c r="L343" s="68" t="str">
        <f t="shared" si="5"/>
        <v>Yes</v>
      </c>
      <c r="M343" s="6"/>
      <c r="N343" s="6"/>
      <c r="O343" s="70" t="str">
        <f>IF(ISBLANK(M343), "", IF(ISBLANK(N343), "Yes", IF(N343 &lt; 'County Names to hide'!$C$2, "No", "Yes")))</f>
        <v/>
      </c>
      <c r="U343" s="68" t="str">
        <f>IF(Outcomes!M343="", "", DATEDIF(Outcomes!M343, 'County Names to hide'!$D$2, "m"))</f>
        <v/>
      </c>
      <c r="V343" s="68" t="str">
        <f>IF(OR(Outcomes!M343="",Outcomes!M343&gt;'County Names to hide'!$D$2),"",
   IF(Outcomes!N343="","No",
      IF(AND(Outcomes!N343&gt;'County Names to hide'!$C$2,
             Outcomes!N343&lt;'County Names to hide'!$D$2),
         "Yes","No")))</f>
        <v/>
      </c>
    </row>
    <row r="344" spans="3:22" s="1" customFormat="1" x14ac:dyDescent="0.35">
      <c r="C344" s="6"/>
      <c r="L344" s="68" t="str">
        <f t="shared" si="5"/>
        <v>Yes</v>
      </c>
      <c r="M344" s="6"/>
      <c r="N344" s="6"/>
      <c r="O344" s="70" t="str">
        <f>IF(ISBLANK(M344), "", IF(ISBLANK(N344), "Yes", IF(N344 &lt; 'County Names to hide'!$C$2, "No", "Yes")))</f>
        <v/>
      </c>
      <c r="U344" s="68" t="str">
        <f>IF(Outcomes!M344="", "", DATEDIF(Outcomes!M344, 'County Names to hide'!$D$2, "m"))</f>
        <v/>
      </c>
      <c r="V344" s="68" t="str">
        <f>IF(OR(Outcomes!M344="",Outcomes!M344&gt;'County Names to hide'!$D$2),"",
   IF(Outcomes!N344="","No",
      IF(AND(Outcomes!N344&gt;'County Names to hide'!$C$2,
             Outcomes!N344&lt;'County Names to hide'!$D$2),
         "Yes","No")))</f>
        <v/>
      </c>
    </row>
    <row r="345" spans="3:22" s="1" customFormat="1" x14ac:dyDescent="0.35">
      <c r="C345" s="6"/>
      <c r="L345" s="68" t="str">
        <f t="shared" si="5"/>
        <v>Yes</v>
      </c>
      <c r="M345" s="6"/>
      <c r="N345" s="6"/>
      <c r="O345" s="70" t="str">
        <f>IF(ISBLANK(M345), "", IF(ISBLANK(N345), "Yes", IF(N345 &lt; 'County Names to hide'!$C$2, "No", "Yes")))</f>
        <v/>
      </c>
      <c r="U345" s="68" t="str">
        <f>IF(Outcomes!M345="", "", DATEDIF(Outcomes!M345, 'County Names to hide'!$D$2, "m"))</f>
        <v/>
      </c>
      <c r="V345" s="68" t="str">
        <f>IF(OR(Outcomes!M345="",Outcomes!M345&gt;'County Names to hide'!$D$2),"",
   IF(Outcomes!N345="","No",
      IF(AND(Outcomes!N345&gt;'County Names to hide'!$C$2,
             Outcomes!N345&lt;'County Names to hide'!$D$2),
         "Yes","No")))</f>
        <v/>
      </c>
    </row>
    <row r="346" spans="3:22" s="1" customFormat="1" x14ac:dyDescent="0.35">
      <c r="C346" s="6"/>
      <c r="L346" s="68" t="str">
        <f t="shared" si="5"/>
        <v>Yes</v>
      </c>
      <c r="M346" s="6"/>
      <c r="N346" s="6"/>
      <c r="O346" s="70" t="str">
        <f>IF(ISBLANK(M346), "", IF(ISBLANK(N346), "Yes", IF(N346 &lt; 'County Names to hide'!$C$2, "No", "Yes")))</f>
        <v/>
      </c>
      <c r="U346" s="68" t="str">
        <f>IF(Outcomes!M346="", "", DATEDIF(Outcomes!M346, 'County Names to hide'!$D$2, "m"))</f>
        <v/>
      </c>
      <c r="V346" s="68" t="str">
        <f>IF(OR(Outcomes!M346="",Outcomes!M346&gt;'County Names to hide'!$D$2),"",
   IF(Outcomes!N346="","No",
      IF(AND(Outcomes!N346&gt;'County Names to hide'!$C$2,
             Outcomes!N346&lt;'County Names to hide'!$D$2),
         "Yes","No")))</f>
        <v/>
      </c>
    </row>
    <row r="347" spans="3:22" s="1" customFormat="1" x14ac:dyDescent="0.35">
      <c r="C347" s="6"/>
      <c r="L347" s="68" t="str">
        <f t="shared" si="5"/>
        <v>Yes</v>
      </c>
      <c r="M347" s="6"/>
      <c r="N347" s="6"/>
      <c r="O347" s="70" t="str">
        <f>IF(ISBLANK(M347), "", IF(ISBLANK(N347), "Yes", IF(N347 &lt; 'County Names to hide'!$C$2, "No", "Yes")))</f>
        <v/>
      </c>
      <c r="U347" s="68" t="str">
        <f>IF(Outcomes!M347="", "", DATEDIF(Outcomes!M347, 'County Names to hide'!$D$2, "m"))</f>
        <v/>
      </c>
      <c r="V347" s="68" t="str">
        <f>IF(OR(Outcomes!M347="",Outcomes!M347&gt;'County Names to hide'!$D$2),"",
   IF(Outcomes!N347="","No",
      IF(AND(Outcomes!N347&gt;'County Names to hide'!$C$2,
             Outcomes!N347&lt;'County Names to hide'!$D$2),
         "Yes","No")))</f>
        <v/>
      </c>
    </row>
    <row r="348" spans="3:22" s="1" customFormat="1" x14ac:dyDescent="0.35">
      <c r="C348" s="6"/>
      <c r="L348" s="68" t="str">
        <f t="shared" si="5"/>
        <v>Yes</v>
      </c>
      <c r="M348" s="6"/>
      <c r="N348" s="6"/>
      <c r="O348" s="70" t="str">
        <f>IF(ISBLANK(M348), "", IF(ISBLANK(N348), "Yes", IF(N348 &lt; 'County Names to hide'!$C$2, "No", "Yes")))</f>
        <v/>
      </c>
      <c r="U348" s="68" t="str">
        <f>IF(Outcomes!M348="", "", DATEDIF(Outcomes!M348, 'County Names to hide'!$D$2, "m"))</f>
        <v/>
      </c>
      <c r="V348" s="68" t="str">
        <f>IF(OR(Outcomes!M348="",Outcomes!M348&gt;'County Names to hide'!$D$2),"",
   IF(Outcomes!N348="","No",
      IF(AND(Outcomes!N348&gt;'County Names to hide'!$C$2,
             Outcomes!N348&lt;'County Names to hide'!$D$2),
         "Yes","No")))</f>
        <v/>
      </c>
    </row>
    <row r="349" spans="3:22" s="1" customFormat="1" x14ac:dyDescent="0.35">
      <c r="C349" s="6"/>
      <c r="L349" s="68" t="str">
        <f t="shared" si="5"/>
        <v>Yes</v>
      </c>
      <c r="M349" s="6"/>
      <c r="N349" s="6"/>
      <c r="O349" s="70" t="str">
        <f>IF(ISBLANK(M349), "", IF(ISBLANK(N349), "Yes", IF(N349 &lt; 'County Names to hide'!$C$2, "No", "Yes")))</f>
        <v/>
      </c>
      <c r="U349" s="68" t="str">
        <f>IF(Outcomes!M349="", "", DATEDIF(Outcomes!M349, 'County Names to hide'!$D$2, "m"))</f>
        <v/>
      </c>
      <c r="V349" s="68" t="str">
        <f>IF(OR(Outcomes!M349="",Outcomes!M349&gt;'County Names to hide'!$D$2),"",
   IF(Outcomes!N349="","No",
      IF(AND(Outcomes!N349&gt;'County Names to hide'!$C$2,
             Outcomes!N349&lt;'County Names to hide'!$D$2),
         "Yes","No")))</f>
        <v/>
      </c>
    </row>
    <row r="350" spans="3:22" s="1" customFormat="1" x14ac:dyDescent="0.35">
      <c r="C350" s="6"/>
      <c r="L350" s="68" t="str">
        <f t="shared" si="5"/>
        <v>Yes</v>
      </c>
      <c r="M350" s="6"/>
      <c r="N350" s="6"/>
      <c r="O350" s="70" t="str">
        <f>IF(ISBLANK(M350), "", IF(ISBLANK(N350), "Yes", IF(N350 &lt; 'County Names to hide'!$C$2, "No", "Yes")))</f>
        <v/>
      </c>
      <c r="U350" s="68" t="str">
        <f>IF(Outcomes!M350="", "", DATEDIF(Outcomes!M350, 'County Names to hide'!$D$2, "m"))</f>
        <v/>
      </c>
      <c r="V350" s="68" t="str">
        <f>IF(OR(Outcomes!M350="",Outcomes!M350&gt;'County Names to hide'!$D$2),"",
   IF(Outcomes!N350="","No",
      IF(AND(Outcomes!N350&gt;'County Names to hide'!$C$2,
             Outcomes!N350&lt;'County Names to hide'!$D$2),
         "Yes","No")))</f>
        <v/>
      </c>
    </row>
    <row r="351" spans="3:22" s="1" customFormat="1" x14ac:dyDescent="0.35">
      <c r="C351" s="6"/>
      <c r="L351" s="68" t="str">
        <f t="shared" si="5"/>
        <v>Yes</v>
      </c>
      <c r="M351" s="6"/>
      <c r="N351" s="6"/>
      <c r="O351" s="70" t="str">
        <f>IF(ISBLANK(M351), "", IF(ISBLANK(N351), "Yes", IF(N351 &lt; 'County Names to hide'!$C$2, "No", "Yes")))</f>
        <v/>
      </c>
      <c r="U351" s="68" t="str">
        <f>IF(Outcomes!M351="", "", DATEDIF(Outcomes!M351, 'County Names to hide'!$D$2, "m"))</f>
        <v/>
      </c>
      <c r="V351" s="68" t="str">
        <f>IF(OR(Outcomes!M351="",Outcomes!M351&gt;'County Names to hide'!$D$2),"",
   IF(Outcomes!N351="","No",
      IF(AND(Outcomes!N351&gt;'County Names to hide'!$C$2,
             Outcomes!N351&lt;'County Names to hide'!$D$2),
         "Yes","No")))</f>
        <v/>
      </c>
    </row>
    <row r="352" spans="3:22" s="1" customFormat="1" x14ac:dyDescent="0.35">
      <c r="C352" s="6"/>
      <c r="L352" s="68" t="str">
        <f t="shared" si="5"/>
        <v>Yes</v>
      </c>
      <c r="M352" s="6"/>
      <c r="N352" s="6"/>
      <c r="O352" s="70" t="str">
        <f>IF(ISBLANK(M352), "", IF(ISBLANK(N352), "Yes", IF(N352 &lt; 'County Names to hide'!$C$2, "No", "Yes")))</f>
        <v/>
      </c>
      <c r="U352" s="68" t="str">
        <f>IF(Outcomes!M352="", "", DATEDIF(Outcomes!M352, 'County Names to hide'!$D$2, "m"))</f>
        <v/>
      </c>
      <c r="V352" s="68" t="str">
        <f>IF(OR(Outcomes!M352="",Outcomes!M352&gt;'County Names to hide'!$D$2),"",
   IF(Outcomes!N352="","No",
      IF(AND(Outcomes!N352&gt;'County Names to hide'!$C$2,
             Outcomes!N352&lt;'County Names to hide'!$D$2),
         "Yes","No")))</f>
        <v/>
      </c>
    </row>
    <row r="353" spans="3:22" s="1" customFormat="1" x14ac:dyDescent="0.35">
      <c r="C353" s="6"/>
      <c r="L353" s="68" t="str">
        <f t="shared" si="5"/>
        <v>Yes</v>
      </c>
      <c r="M353" s="6"/>
      <c r="N353" s="6"/>
      <c r="O353" s="70" t="str">
        <f>IF(ISBLANK(M353), "", IF(ISBLANK(N353), "Yes", IF(N353 &lt; 'County Names to hide'!$C$2, "No", "Yes")))</f>
        <v/>
      </c>
      <c r="U353" s="68" t="str">
        <f>IF(Outcomes!M353="", "", DATEDIF(Outcomes!M353, 'County Names to hide'!$D$2, "m"))</f>
        <v/>
      </c>
      <c r="V353" s="68" t="str">
        <f>IF(OR(Outcomes!M353="",Outcomes!M353&gt;'County Names to hide'!$D$2),"",
   IF(Outcomes!N353="","No",
      IF(AND(Outcomes!N353&gt;'County Names to hide'!$C$2,
             Outcomes!N353&lt;'County Names to hide'!$D$2),
         "Yes","No")))</f>
        <v/>
      </c>
    </row>
    <row r="354" spans="3:22" s="1" customFormat="1" x14ac:dyDescent="0.35">
      <c r="C354" s="6"/>
      <c r="L354" s="68" t="str">
        <f t="shared" si="5"/>
        <v>Yes</v>
      </c>
      <c r="M354" s="6"/>
      <c r="N354" s="6"/>
      <c r="O354" s="70" t="str">
        <f>IF(ISBLANK(M354), "", IF(ISBLANK(N354), "Yes", IF(N354 &lt; 'County Names to hide'!$C$2, "No", "Yes")))</f>
        <v/>
      </c>
      <c r="U354" s="68" t="str">
        <f>IF(Outcomes!M354="", "", DATEDIF(Outcomes!M354, 'County Names to hide'!$D$2, "m"))</f>
        <v/>
      </c>
      <c r="V354" s="68" t="str">
        <f>IF(OR(Outcomes!M354="",Outcomes!M354&gt;'County Names to hide'!$D$2),"",
   IF(Outcomes!N354="","No",
      IF(AND(Outcomes!N354&gt;'County Names to hide'!$C$2,
             Outcomes!N354&lt;'County Names to hide'!$D$2),
         "Yes","No")))</f>
        <v/>
      </c>
    </row>
    <row r="355" spans="3:22" s="1" customFormat="1" x14ac:dyDescent="0.35">
      <c r="C355" s="6"/>
      <c r="L355" s="68" t="str">
        <f t="shared" si="5"/>
        <v>Yes</v>
      </c>
      <c r="M355" s="6"/>
      <c r="N355" s="6"/>
      <c r="O355" s="70" t="str">
        <f>IF(ISBLANK(M355), "", IF(ISBLANK(N355), "Yes", IF(N355 &lt; 'County Names to hide'!$C$2, "No", "Yes")))</f>
        <v/>
      </c>
      <c r="U355" s="68" t="str">
        <f>IF(Outcomes!M355="", "", DATEDIF(Outcomes!M355, 'County Names to hide'!$D$2, "m"))</f>
        <v/>
      </c>
      <c r="V355" s="68" t="str">
        <f>IF(OR(Outcomes!M355="",Outcomes!M355&gt;'County Names to hide'!$D$2),"",
   IF(Outcomes!N355="","No",
      IF(AND(Outcomes!N355&gt;'County Names to hide'!$C$2,
             Outcomes!N355&lt;'County Names to hide'!$D$2),
         "Yes","No")))</f>
        <v/>
      </c>
    </row>
    <row r="356" spans="3:22" s="1" customFormat="1" x14ac:dyDescent="0.35">
      <c r="C356" s="6"/>
      <c r="L356" s="68" t="str">
        <f t="shared" si="5"/>
        <v>Yes</v>
      </c>
      <c r="M356" s="6"/>
      <c r="N356" s="6"/>
      <c r="O356" s="70" t="str">
        <f>IF(ISBLANK(M356), "", IF(ISBLANK(N356), "Yes", IF(N356 &lt; 'County Names to hide'!$C$2, "No", "Yes")))</f>
        <v/>
      </c>
      <c r="U356" s="68" t="str">
        <f>IF(Outcomes!M356="", "", DATEDIF(Outcomes!M356, 'County Names to hide'!$D$2, "m"))</f>
        <v/>
      </c>
      <c r="V356" s="68" t="str">
        <f>IF(OR(Outcomes!M356="",Outcomes!M356&gt;'County Names to hide'!$D$2),"",
   IF(Outcomes!N356="","No",
      IF(AND(Outcomes!N356&gt;'County Names to hide'!$C$2,
             Outcomes!N356&lt;'County Names to hide'!$D$2),
         "Yes","No")))</f>
        <v/>
      </c>
    </row>
    <row r="357" spans="3:22" s="1" customFormat="1" x14ac:dyDescent="0.35">
      <c r="C357" s="6"/>
      <c r="L357" s="68" t="str">
        <f t="shared" si="5"/>
        <v>Yes</v>
      </c>
      <c r="M357" s="6"/>
      <c r="N357" s="6"/>
      <c r="O357" s="70" t="str">
        <f>IF(ISBLANK(M357), "", IF(ISBLANK(N357), "Yes", IF(N357 &lt; 'County Names to hide'!$C$2, "No", "Yes")))</f>
        <v/>
      </c>
      <c r="U357" s="68" t="str">
        <f>IF(Outcomes!M357="", "", DATEDIF(Outcomes!M357, 'County Names to hide'!$D$2, "m"))</f>
        <v/>
      </c>
      <c r="V357" s="68" t="str">
        <f>IF(OR(Outcomes!M357="",Outcomes!M357&gt;'County Names to hide'!$D$2),"",
   IF(Outcomes!N357="","No",
      IF(AND(Outcomes!N357&gt;'County Names to hide'!$C$2,
             Outcomes!N357&lt;'County Names to hide'!$D$2),
         "Yes","No")))</f>
        <v/>
      </c>
    </row>
    <row r="358" spans="3:22" s="1" customFormat="1" x14ac:dyDescent="0.35">
      <c r="C358" s="6"/>
      <c r="L358" s="68" t="str">
        <f t="shared" si="5"/>
        <v>Yes</v>
      </c>
      <c r="M358" s="6"/>
      <c r="N358" s="6"/>
      <c r="O358" s="70" t="str">
        <f>IF(ISBLANK(M358), "", IF(ISBLANK(N358), "Yes", IF(N358 &lt; 'County Names to hide'!$C$2, "No", "Yes")))</f>
        <v/>
      </c>
      <c r="U358" s="68" t="str">
        <f>IF(Outcomes!M358="", "", DATEDIF(Outcomes!M358, 'County Names to hide'!$D$2, "m"))</f>
        <v/>
      </c>
      <c r="V358" s="68" t="str">
        <f>IF(OR(Outcomes!M358="",Outcomes!M358&gt;'County Names to hide'!$D$2),"",
   IF(Outcomes!N358="","No",
      IF(AND(Outcomes!N358&gt;'County Names to hide'!$C$2,
             Outcomes!N358&lt;'County Names to hide'!$D$2),
         "Yes","No")))</f>
        <v/>
      </c>
    </row>
    <row r="359" spans="3:22" s="1" customFormat="1" x14ac:dyDescent="0.35">
      <c r="C359" s="6"/>
      <c r="L359" s="68" t="str">
        <f t="shared" si="5"/>
        <v>Yes</v>
      </c>
      <c r="M359" s="6"/>
      <c r="N359" s="6"/>
      <c r="O359" s="70" t="str">
        <f>IF(ISBLANK(M359), "", IF(ISBLANK(N359), "Yes", IF(N359 &lt; 'County Names to hide'!$C$2, "No", "Yes")))</f>
        <v/>
      </c>
      <c r="U359" s="68" t="str">
        <f>IF(Outcomes!M359="", "", DATEDIF(Outcomes!M359, 'County Names to hide'!$D$2, "m"))</f>
        <v/>
      </c>
      <c r="V359" s="68" t="str">
        <f>IF(OR(Outcomes!M359="",Outcomes!M359&gt;'County Names to hide'!$D$2),"",
   IF(Outcomes!N359="","No",
      IF(AND(Outcomes!N359&gt;'County Names to hide'!$C$2,
             Outcomes!N359&lt;'County Names to hide'!$D$2),
         "Yes","No")))</f>
        <v/>
      </c>
    </row>
    <row r="360" spans="3:22" s="1" customFormat="1" x14ac:dyDescent="0.35">
      <c r="C360" s="6"/>
      <c r="L360" s="68" t="str">
        <f t="shared" si="5"/>
        <v>Yes</v>
      </c>
      <c r="M360" s="6"/>
      <c r="N360" s="6"/>
      <c r="O360" s="70" t="str">
        <f>IF(ISBLANK(M360), "", IF(ISBLANK(N360), "Yes", IF(N360 &lt; 'County Names to hide'!$C$2, "No", "Yes")))</f>
        <v/>
      </c>
      <c r="U360" s="68" t="str">
        <f>IF(Outcomes!M360="", "", DATEDIF(Outcomes!M360, 'County Names to hide'!$D$2, "m"))</f>
        <v/>
      </c>
      <c r="V360" s="68" t="str">
        <f>IF(OR(Outcomes!M360="",Outcomes!M360&gt;'County Names to hide'!$D$2),"",
   IF(Outcomes!N360="","No",
      IF(AND(Outcomes!N360&gt;'County Names to hide'!$C$2,
             Outcomes!N360&lt;'County Names to hide'!$D$2),
         "Yes","No")))</f>
        <v/>
      </c>
    </row>
    <row r="361" spans="3:22" s="1" customFormat="1" x14ac:dyDescent="0.35">
      <c r="C361" s="6"/>
      <c r="L361" s="68" t="str">
        <f t="shared" si="5"/>
        <v>Yes</v>
      </c>
      <c r="M361" s="6"/>
      <c r="N361" s="6"/>
      <c r="O361" s="70" t="str">
        <f>IF(ISBLANK(M361), "", IF(ISBLANK(N361), "Yes", IF(N361 &lt; 'County Names to hide'!$C$2, "No", "Yes")))</f>
        <v/>
      </c>
      <c r="U361" s="68" t="str">
        <f>IF(Outcomes!M361="", "", DATEDIF(Outcomes!M361, 'County Names to hide'!$D$2, "m"))</f>
        <v/>
      </c>
      <c r="V361" s="68" t="str">
        <f>IF(OR(Outcomes!M361="",Outcomes!M361&gt;'County Names to hide'!$D$2),"",
   IF(Outcomes!N361="","No",
      IF(AND(Outcomes!N361&gt;'County Names to hide'!$C$2,
             Outcomes!N361&lt;'County Names to hide'!$D$2),
         "Yes","No")))</f>
        <v/>
      </c>
    </row>
    <row r="362" spans="3:22" s="1" customFormat="1" x14ac:dyDescent="0.35">
      <c r="C362" s="6"/>
      <c r="L362" s="68" t="str">
        <f t="shared" si="5"/>
        <v>Yes</v>
      </c>
      <c r="M362" s="6"/>
      <c r="N362" s="6"/>
      <c r="O362" s="70" t="str">
        <f>IF(ISBLANK(M362), "", IF(ISBLANK(N362), "Yes", IF(N362 &lt; 'County Names to hide'!$C$2, "No", "Yes")))</f>
        <v/>
      </c>
      <c r="U362" s="68" t="str">
        <f>IF(Outcomes!M362="", "", DATEDIF(Outcomes!M362, 'County Names to hide'!$D$2, "m"))</f>
        <v/>
      </c>
      <c r="V362" s="68" t="str">
        <f>IF(OR(Outcomes!M362="",Outcomes!M362&gt;'County Names to hide'!$D$2),"",
   IF(Outcomes!N362="","No",
      IF(AND(Outcomes!N362&gt;'County Names to hide'!$C$2,
             Outcomes!N362&lt;'County Names to hide'!$D$2),
         "Yes","No")))</f>
        <v/>
      </c>
    </row>
    <row r="363" spans="3:22" s="1" customFormat="1" x14ac:dyDescent="0.35">
      <c r="C363" s="6"/>
      <c r="L363" s="68" t="str">
        <f t="shared" si="5"/>
        <v>Yes</v>
      </c>
      <c r="M363" s="6"/>
      <c r="N363" s="6"/>
      <c r="O363" s="70" t="str">
        <f>IF(ISBLANK(M363), "", IF(ISBLANK(N363), "Yes", IF(N363 &lt; 'County Names to hide'!$C$2, "No", "Yes")))</f>
        <v/>
      </c>
      <c r="U363" s="68" t="str">
        <f>IF(Outcomes!M363="", "", DATEDIF(Outcomes!M363, 'County Names to hide'!$D$2, "m"))</f>
        <v/>
      </c>
      <c r="V363" s="68" t="str">
        <f>IF(OR(Outcomes!M363="",Outcomes!M363&gt;'County Names to hide'!$D$2),"",
   IF(Outcomes!N363="","No",
      IF(AND(Outcomes!N363&gt;'County Names to hide'!$C$2,
             Outcomes!N363&lt;'County Names to hide'!$D$2),
         "Yes","No")))</f>
        <v/>
      </c>
    </row>
    <row r="364" spans="3:22" s="1" customFormat="1" x14ac:dyDescent="0.35">
      <c r="C364" s="6"/>
      <c r="L364" s="68" t="str">
        <f t="shared" si="5"/>
        <v>Yes</v>
      </c>
      <c r="M364" s="6"/>
      <c r="N364" s="6"/>
      <c r="O364" s="70" t="str">
        <f>IF(ISBLANK(M364), "", IF(ISBLANK(N364), "Yes", IF(N364 &lt; 'County Names to hide'!$C$2, "No", "Yes")))</f>
        <v/>
      </c>
      <c r="U364" s="68" t="str">
        <f>IF(Outcomes!M364="", "", DATEDIF(Outcomes!M364, 'County Names to hide'!$D$2, "m"))</f>
        <v/>
      </c>
      <c r="V364" s="68" t="str">
        <f>IF(OR(Outcomes!M364="",Outcomes!M364&gt;'County Names to hide'!$D$2),"",
   IF(Outcomes!N364="","No",
      IF(AND(Outcomes!N364&gt;'County Names to hide'!$C$2,
             Outcomes!N364&lt;'County Names to hide'!$D$2),
         "Yes","No")))</f>
        <v/>
      </c>
    </row>
    <row r="365" spans="3:22" s="1" customFormat="1" x14ac:dyDescent="0.35">
      <c r="C365" s="6"/>
      <c r="L365" s="68" t="str">
        <f t="shared" si="5"/>
        <v>Yes</v>
      </c>
      <c r="M365" s="6"/>
      <c r="N365" s="6"/>
      <c r="O365" s="70" t="str">
        <f>IF(ISBLANK(M365), "", IF(ISBLANK(N365), "Yes", IF(N365 &lt; 'County Names to hide'!$C$2, "No", "Yes")))</f>
        <v/>
      </c>
      <c r="U365" s="68" t="str">
        <f>IF(Outcomes!M365="", "", DATEDIF(Outcomes!M365, 'County Names to hide'!$D$2, "m"))</f>
        <v/>
      </c>
      <c r="V365" s="68" t="str">
        <f>IF(OR(Outcomes!M365="",Outcomes!M365&gt;'County Names to hide'!$D$2),"",
   IF(Outcomes!N365="","No",
      IF(AND(Outcomes!N365&gt;'County Names to hide'!$C$2,
             Outcomes!N365&lt;'County Names to hide'!$D$2),
         "Yes","No")))</f>
        <v/>
      </c>
    </row>
    <row r="366" spans="3:22" s="1" customFormat="1" x14ac:dyDescent="0.35">
      <c r="C366" s="6"/>
      <c r="L366" s="68" t="str">
        <f t="shared" si="5"/>
        <v>Yes</v>
      </c>
      <c r="M366" s="6"/>
      <c r="N366" s="6"/>
      <c r="O366" s="70" t="str">
        <f>IF(ISBLANK(M366), "", IF(ISBLANK(N366), "Yes", IF(N366 &lt; 'County Names to hide'!$C$2, "No", "Yes")))</f>
        <v/>
      </c>
      <c r="U366" s="68" t="str">
        <f>IF(Outcomes!M366="", "", DATEDIF(Outcomes!M366, 'County Names to hide'!$D$2, "m"))</f>
        <v/>
      </c>
      <c r="V366" s="68" t="str">
        <f>IF(OR(Outcomes!M366="",Outcomes!M366&gt;'County Names to hide'!$D$2),"",
   IF(Outcomes!N366="","No",
      IF(AND(Outcomes!N366&gt;'County Names to hide'!$C$2,
             Outcomes!N366&lt;'County Names to hide'!$D$2),
         "Yes","No")))</f>
        <v/>
      </c>
    </row>
    <row r="367" spans="3:22" s="1" customFormat="1" x14ac:dyDescent="0.35">
      <c r="C367" s="6"/>
      <c r="L367" s="68" t="str">
        <f t="shared" si="5"/>
        <v>Yes</v>
      </c>
      <c r="M367" s="6"/>
      <c r="N367" s="6"/>
      <c r="O367" s="70" t="str">
        <f>IF(ISBLANK(M367), "", IF(ISBLANK(N367), "Yes", IF(N367 &lt; 'County Names to hide'!$C$2, "No", "Yes")))</f>
        <v/>
      </c>
      <c r="U367" s="68" t="str">
        <f>IF(Outcomes!M367="", "", DATEDIF(Outcomes!M367, 'County Names to hide'!$D$2, "m"))</f>
        <v/>
      </c>
      <c r="V367" s="68" t="str">
        <f>IF(OR(Outcomes!M367="",Outcomes!M367&gt;'County Names to hide'!$D$2),"",
   IF(Outcomes!N367="","No",
      IF(AND(Outcomes!N367&gt;'County Names to hide'!$C$2,
             Outcomes!N367&lt;'County Names to hide'!$D$2),
         "Yes","No")))</f>
        <v/>
      </c>
    </row>
    <row r="368" spans="3:22" s="1" customFormat="1" x14ac:dyDescent="0.35">
      <c r="C368" s="6"/>
      <c r="L368" s="68" t="str">
        <f t="shared" si="5"/>
        <v>Yes</v>
      </c>
      <c r="M368" s="6"/>
      <c r="N368" s="6"/>
      <c r="O368" s="70" t="str">
        <f>IF(ISBLANK(M368), "", IF(ISBLANK(N368), "Yes", IF(N368 &lt; 'County Names to hide'!$C$2, "No", "Yes")))</f>
        <v/>
      </c>
      <c r="U368" s="68" t="str">
        <f>IF(Outcomes!M368="", "", DATEDIF(Outcomes!M368, 'County Names to hide'!$D$2, "m"))</f>
        <v/>
      </c>
      <c r="V368" s="68" t="str">
        <f>IF(OR(Outcomes!M368="",Outcomes!M368&gt;'County Names to hide'!$D$2),"",
   IF(Outcomes!N368="","No",
      IF(AND(Outcomes!N368&gt;'County Names to hide'!$C$2,
             Outcomes!N368&lt;'County Names to hide'!$D$2),
         "Yes","No")))</f>
        <v/>
      </c>
    </row>
    <row r="369" spans="3:22" s="1" customFormat="1" x14ac:dyDescent="0.35">
      <c r="C369" s="6"/>
      <c r="L369" s="68" t="str">
        <f t="shared" si="5"/>
        <v>Yes</v>
      </c>
      <c r="M369" s="6"/>
      <c r="N369" s="6"/>
      <c r="O369" s="70" t="str">
        <f>IF(ISBLANK(M369), "", IF(ISBLANK(N369), "Yes", IF(N369 &lt; 'County Names to hide'!$C$2, "No", "Yes")))</f>
        <v/>
      </c>
      <c r="U369" s="68" t="str">
        <f>IF(Outcomes!M369="", "", DATEDIF(Outcomes!M369, 'County Names to hide'!$D$2, "m"))</f>
        <v/>
      </c>
      <c r="V369" s="68" t="str">
        <f>IF(OR(Outcomes!M369="",Outcomes!M369&gt;'County Names to hide'!$D$2),"",
   IF(Outcomes!N369="","No",
      IF(AND(Outcomes!N369&gt;'County Names to hide'!$C$2,
             Outcomes!N369&lt;'County Names to hide'!$D$2),
         "Yes","No")))</f>
        <v/>
      </c>
    </row>
    <row r="370" spans="3:22" s="1" customFormat="1" x14ac:dyDescent="0.35">
      <c r="C370" s="6"/>
      <c r="L370" s="68" t="str">
        <f t="shared" si="5"/>
        <v>Yes</v>
      </c>
      <c r="M370" s="6"/>
      <c r="N370" s="6"/>
      <c r="O370" s="70" t="str">
        <f>IF(ISBLANK(M370), "", IF(ISBLANK(N370), "Yes", IF(N370 &lt; 'County Names to hide'!$C$2, "No", "Yes")))</f>
        <v/>
      </c>
      <c r="U370" s="68" t="str">
        <f>IF(Outcomes!M370="", "", DATEDIF(Outcomes!M370, 'County Names to hide'!$D$2, "m"))</f>
        <v/>
      </c>
      <c r="V370" s="68" t="str">
        <f>IF(OR(Outcomes!M370="",Outcomes!M370&gt;'County Names to hide'!$D$2),"",
   IF(Outcomes!N370="","No",
      IF(AND(Outcomes!N370&gt;'County Names to hide'!$C$2,
             Outcomes!N370&lt;'County Names to hide'!$D$2),
         "Yes","No")))</f>
        <v/>
      </c>
    </row>
    <row r="371" spans="3:22" s="1" customFormat="1" x14ac:dyDescent="0.35">
      <c r="C371" s="6"/>
      <c r="L371" s="68" t="str">
        <f t="shared" si="5"/>
        <v>Yes</v>
      </c>
      <c r="M371" s="6"/>
      <c r="N371" s="6"/>
      <c r="O371" s="70" t="str">
        <f>IF(ISBLANK(M371), "", IF(ISBLANK(N371), "Yes", IF(N371 &lt; 'County Names to hide'!$C$2, "No", "Yes")))</f>
        <v/>
      </c>
      <c r="U371" s="68" t="str">
        <f>IF(Outcomes!M371="", "", DATEDIF(Outcomes!M371, 'County Names to hide'!$D$2, "m"))</f>
        <v/>
      </c>
      <c r="V371" s="68" t="str">
        <f>IF(OR(Outcomes!M371="",Outcomes!M371&gt;'County Names to hide'!$D$2),"",
   IF(Outcomes!N371="","No",
      IF(AND(Outcomes!N371&gt;'County Names to hide'!$C$2,
             Outcomes!N371&lt;'County Names to hide'!$D$2),
         "Yes","No")))</f>
        <v/>
      </c>
    </row>
    <row r="372" spans="3:22" s="1" customFormat="1" x14ac:dyDescent="0.35">
      <c r="C372" s="6"/>
      <c r="L372" s="68" t="str">
        <f t="shared" si="5"/>
        <v>Yes</v>
      </c>
      <c r="M372" s="6"/>
      <c r="N372" s="6"/>
      <c r="O372" s="70" t="str">
        <f>IF(ISBLANK(M372), "", IF(ISBLANK(N372), "Yes", IF(N372 &lt; 'County Names to hide'!$C$2, "No", "Yes")))</f>
        <v/>
      </c>
      <c r="U372" s="68" t="str">
        <f>IF(Outcomes!M372="", "", DATEDIF(Outcomes!M372, 'County Names to hide'!$D$2, "m"))</f>
        <v/>
      </c>
      <c r="V372" s="68" t="str">
        <f>IF(OR(Outcomes!M372="",Outcomes!M372&gt;'County Names to hide'!$D$2),"",
   IF(Outcomes!N372="","No",
      IF(AND(Outcomes!N372&gt;'County Names to hide'!$C$2,
             Outcomes!N372&lt;'County Names to hide'!$D$2),
         "Yes","No")))</f>
        <v/>
      </c>
    </row>
    <row r="373" spans="3:22" s="1" customFormat="1" x14ac:dyDescent="0.35">
      <c r="C373" s="6"/>
      <c r="L373" s="68" t="str">
        <f t="shared" si="5"/>
        <v>Yes</v>
      </c>
      <c r="M373" s="6"/>
      <c r="N373" s="6"/>
      <c r="O373" s="70" t="str">
        <f>IF(ISBLANK(M373), "", IF(ISBLANK(N373), "Yes", IF(N373 &lt; 'County Names to hide'!$C$2, "No", "Yes")))</f>
        <v/>
      </c>
      <c r="U373" s="68" t="str">
        <f>IF(Outcomes!M373="", "", DATEDIF(Outcomes!M373, 'County Names to hide'!$D$2, "m"))</f>
        <v/>
      </c>
      <c r="V373" s="68" t="str">
        <f>IF(OR(Outcomes!M373="",Outcomes!M373&gt;'County Names to hide'!$D$2),"",
   IF(Outcomes!N373="","No",
      IF(AND(Outcomes!N373&gt;'County Names to hide'!$C$2,
             Outcomes!N373&lt;'County Names to hide'!$D$2),
         "Yes","No")))</f>
        <v/>
      </c>
    </row>
    <row r="374" spans="3:22" s="1" customFormat="1" x14ac:dyDescent="0.35">
      <c r="C374" s="6"/>
      <c r="L374" s="68" t="str">
        <f t="shared" si="5"/>
        <v>Yes</v>
      </c>
      <c r="M374" s="6"/>
      <c r="N374" s="6"/>
      <c r="O374" s="70" t="str">
        <f>IF(ISBLANK(M374), "", IF(ISBLANK(N374), "Yes", IF(N374 &lt; 'County Names to hide'!$C$2, "No", "Yes")))</f>
        <v/>
      </c>
      <c r="U374" s="68" t="str">
        <f>IF(Outcomes!M374="", "", DATEDIF(Outcomes!M374, 'County Names to hide'!$D$2, "m"))</f>
        <v/>
      </c>
      <c r="V374" s="68" t="str">
        <f>IF(OR(Outcomes!M374="",Outcomes!M374&gt;'County Names to hide'!$D$2),"",
   IF(Outcomes!N374="","No",
      IF(AND(Outcomes!N374&gt;'County Names to hide'!$C$2,
             Outcomes!N374&lt;'County Names to hide'!$D$2),
         "Yes","No")))</f>
        <v/>
      </c>
    </row>
    <row r="375" spans="3:22" s="1" customFormat="1" x14ac:dyDescent="0.35">
      <c r="C375" s="6"/>
      <c r="L375" s="68" t="str">
        <f t="shared" si="5"/>
        <v>Yes</v>
      </c>
      <c r="M375" s="6"/>
      <c r="N375" s="6"/>
      <c r="O375" s="70" t="str">
        <f>IF(ISBLANK(M375), "", IF(ISBLANK(N375), "Yes", IF(N375 &lt; 'County Names to hide'!$C$2, "No", "Yes")))</f>
        <v/>
      </c>
      <c r="U375" s="68" t="str">
        <f>IF(Outcomes!M375="", "", DATEDIF(Outcomes!M375, 'County Names to hide'!$D$2, "m"))</f>
        <v/>
      </c>
      <c r="V375" s="68" t="str">
        <f>IF(OR(Outcomes!M375="",Outcomes!M375&gt;'County Names to hide'!$D$2),"",
   IF(Outcomes!N375="","No",
      IF(AND(Outcomes!N375&gt;'County Names to hide'!$C$2,
             Outcomes!N375&lt;'County Names to hide'!$D$2),
         "Yes","No")))</f>
        <v/>
      </c>
    </row>
    <row r="376" spans="3:22" s="1" customFormat="1" x14ac:dyDescent="0.35">
      <c r="C376" s="6"/>
      <c r="L376" s="68" t="str">
        <f t="shared" si="5"/>
        <v>Yes</v>
      </c>
      <c r="M376" s="6"/>
      <c r="N376" s="6"/>
      <c r="O376" s="70" t="str">
        <f>IF(ISBLANK(M376), "", IF(ISBLANK(N376), "Yes", IF(N376 &lt; 'County Names to hide'!$C$2, "No", "Yes")))</f>
        <v/>
      </c>
      <c r="U376" s="68" t="str">
        <f>IF(Outcomes!M376="", "", DATEDIF(Outcomes!M376, 'County Names to hide'!$D$2, "m"))</f>
        <v/>
      </c>
      <c r="V376" s="68" t="str">
        <f>IF(OR(Outcomes!M376="",Outcomes!M376&gt;'County Names to hide'!$D$2),"",
   IF(Outcomes!N376="","No",
      IF(AND(Outcomes!N376&gt;'County Names to hide'!$C$2,
             Outcomes!N376&lt;'County Names to hide'!$D$2),
         "Yes","No")))</f>
        <v/>
      </c>
    </row>
    <row r="377" spans="3:22" s="1" customFormat="1" x14ac:dyDescent="0.35">
      <c r="C377" s="6"/>
      <c r="L377" s="68" t="str">
        <f t="shared" si="5"/>
        <v>Yes</v>
      </c>
      <c r="M377" s="6"/>
      <c r="N377" s="6"/>
      <c r="O377" s="70" t="str">
        <f>IF(ISBLANK(M377), "", IF(ISBLANK(N377), "Yes", IF(N377 &lt; 'County Names to hide'!$C$2, "No", "Yes")))</f>
        <v/>
      </c>
      <c r="U377" s="68" t="str">
        <f>IF(Outcomes!M377="", "", DATEDIF(Outcomes!M377, 'County Names to hide'!$D$2, "m"))</f>
        <v/>
      </c>
      <c r="V377" s="68" t="str">
        <f>IF(OR(Outcomes!M377="",Outcomes!M377&gt;'County Names to hide'!$D$2),"",
   IF(Outcomes!N377="","No",
      IF(AND(Outcomes!N377&gt;'County Names to hide'!$C$2,
             Outcomes!N377&lt;'County Names to hide'!$D$2),
         "Yes","No")))</f>
        <v/>
      </c>
    </row>
    <row r="378" spans="3:22" s="1" customFormat="1" x14ac:dyDescent="0.35">
      <c r="C378" s="6"/>
      <c r="L378" s="68" t="str">
        <f t="shared" si="5"/>
        <v>Yes</v>
      </c>
      <c r="M378" s="6"/>
      <c r="N378" s="6"/>
      <c r="O378" s="70" t="str">
        <f>IF(ISBLANK(M378), "", IF(ISBLANK(N378), "Yes", IF(N378 &lt; 'County Names to hide'!$C$2, "No", "Yes")))</f>
        <v/>
      </c>
      <c r="U378" s="68" t="str">
        <f>IF(Outcomes!M378="", "", DATEDIF(Outcomes!M378, 'County Names to hide'!$D$2, "m"))</f>
        <v/>
      </c>
      <c r="V378" s="68" t="str">
        <f>IF(OR(Outcomes!M378="",Outcomes!M378&gt;'County Names to hide'!$D$2),"",
   IF(Outcomes!N378="","No",
      IF(AND(Outcomes!N378&gt;'County Names to hide'!$C$2,
             Outcomes!N378&lt;'County Names to hide'!$D$2),
         "Yes","No")))</f>
        <v/>
      </c>
    </row>
    <row r="379" spans="3:22" s="1" customFormat="1" x14ac:dyDescent="0.35">
      <c r="C379" s="6"/>
      <c r="L379" s="68" t="str">
        <f t="shared" si="5"/>
        <v>Yes</v>
      </c>
      <c r="M379" s="6"/>
      <c r="N379" s="6"/>
      <c r="O379" s="70" t="str">
        <f>IF(ISBLANK(M379), "", IF(ISBLANK(N379), "Yes", IF(N379 &lt; 'County Names to hide'!$C$2, "No", "Yes")))</f>
        <v/>
      </c>
      <c r="U379" s="68" t="str">
        <f>IF(Outcomes!M379="", "", DATEDIF(Outcomes!M379, 'County Names to hide'!$D$2, "m"))</f>
        <v/>
      </c>
      <c r="V379" s="68" t="str">
        <f>IF(OR(Outcomes!M379="",Outcomes!M379&gt;'County Names to hide'!$D$2),"",
   IF(Outcomes!N379="","No",
      IF(AND(Outcomes!N379&gt;'County Names to hide'!$C$2,
             Outcomes!N379&lt;'County Names to hide'!$D$2),
         "Yes","No")))</f>
        <v/>
      </c>
    </row>
    <row r="380" spans="3:22" s="1" customFormat="1" x14ac:dyDescent="0.35">
      <c r="C380" s="6"/>
      <c r="L380" s="68" t="str">
        <f t="shared" si="5"/>
        <v>Yes</v>
      </c>
      <c r="M380" s="6"/>
      <c r="N380" s="6"/>
      <c r="O380" s="70" t="str">
        <f>IF(ISBLANK(M380), "", IF(ISBLANK(N380), "Yes", IF(N380 &lt; 'County Names to hide'!$C$2, "No", "Yes")))</f>
        <v/>
      </c>
      <c r="U380" s="68" t="str">
        <f>IF(Outcomes!M380="", "", DATEDIF(Outcomes!M380, 'County Names to hide'!$D$2, "m"))</f>
        <v/>
      </c>
      <c r="V380" s="68" t="str">
        <f>IF(OR(Outcomes!M380="",Outcomes!M380&gt;'County Names to hide'!$D$2),"",
   IF(Outcomes!N380="","No",
      IF(AND(Outcomes!N380&gt;'County Names to hide'!$C$2,
             Outcomes!N380&lt;'County Names to hide'!$D$2),
         "Yes","No")))</f>
        <v/>
      </c>
    </row>
    <row r="381" spans="3:22" s="1" customFormat="1" x14ac:dyDescent="0.35">
      <c r="C381" s="6"/>
      <c r="L381" s="68" t="str">
        <f t="shared" si="5"/>
        <v>Yes</v>
      </c>
      <c r="M381" s="6"/>
      <c r="N381" s="6"/>
      <c r="O381" s="70" t="str">
        <f>IF(ISBLANK(M381), "", IF(ISBLANK(N381), "Yes", IF(N381 &lt; 'County Names to hide'!$C$2, "No", "Yes")))</f>
        <v/>
      </c>
      <c r="U381" s="68" t="str">
        <f>IF(Outcomes!M381="", "", DATEDIF(Outcomes!M381, 'County Names to hide'!$D$2, "m"))</f>
        <v/>
      </c>
      <c r="V381" s="68" t="str">
        <f>IF(OR(Outcomes!M381="",Outcomes!M381&gt;'County Names to hide'!$D$2),"",
   IF(Outcomes!N381="","No",
      IF(AND(Outcomes!N381&gt;'County Names to hide'!$C$2,
             Outcomes!N381&lt;'County Names to hide'!$D$2),
         "Yes","No")))</f>
        <v/>
      </c>
    </row>
    <row r="382" spans="3:22" s="1" customFormat="1" x14ac:dyDescent="0.35">
      <c r="C382" s="6"/>
      <c r="L382" s="68" t="str">
        <f t="shared" si="5"/>
        <v>Yes</v>
      </c>
      <c r="M382" s="6"/>
      <c r="N382" s="6"/>
      <c r="O382" s="70" t="str">
        <f>IF(ISBLANK(M382), "", IF(ISBLANK(N382), "Yes", IF(N382 &lt; 'County Names to hide'!$C$2, "No", "Yes")))</f>
        <v/>
      </c>
      <c r="U382" s="68" t="str">
        <f>IF(Outcomes!M382="", "", DATEDIF(Outcomes!M382, 'County Names to hide'!$D$2, "m"))</f>
        <v/>
      </c>
      <c r="V382" s="68" t="str">
        <f>IF(OR(Outcomes!M382="",Outcomes!M382&gt;'County Names to hide'!$D$2),"",
   IF(Outcomes!N382="","No",
      IF(AND(Outcomes!N382&gt;'County Names to hide'!$C$2,
             Outcomes!N382&lt;'County Names to hide'!$D$2),
         "Yes","No")))</f>
        <v/>
      </c>
    </row>
    <row r="383" spans="3:22" s="1" customFormat="1" x14ac:dyDescent="0.35">
      <c r="C383" s="6"/>
      <c r="L383" s="68" t="str">
        <f t="shared" si="5"/>
        <v>Yes</v>
      </c>
      <c r="M383" s="6"/>
      <c r="N383" s="6"/>
      <c r="O383" s="70" t="str">
        <f>IF(ISBLANK(M383), "", IF(ISBLANK(N383), "Yes", IF(N383 &lt; 'County Names to hide'!$C$2, "No", "Yes")))</f>
        <v/>
      </c>
      <c r="U383" s="68" t="str">
        <f>IF(Outcomes!M383="", "", DATEDIF(Outcomes!M383, 'County Names to hide'!$D$2, "m"))</f>
        <v/>
      </c>
      <c r="V383" s="68" t="str">
        <f>IF(OR(Outcomes!M383="",Outcomes!M383&gt;'County Names to hide'!$D$2),"",
   IF(Outcomes!N383="","No",
      IF(AND(Outcomes!N383&gt;'County Names to hide'!$C$2,
             Outcomes!N383&lt;'County Names to hide'!$D$2),
         "Yes","No")))</f>
        <v/>
      </c>
    </row>
    <row r="384" spans="3:22" s="1" customFormat="1" x14ac:dyDescent="0.35">
      <c r="C384" s="6"/>
      <c r="L384" s="68" t="str">
        <f t="shared" si="5"/>
        <v>Yes</v>
      </c>
      <c r="M384" s="6"/>
      <c r="N384" s="6"/>
      <c r="O384" s="70" t="str">
        <f>IF(ISBLANK(M384), "", IF(ISBLANK(N384), "Yes", IF(N384 &lt; 'County Names to hide'!$C$2, "No", "Yes")))</f>
        <v/>
      </c>
      <c r="U384" s="68" t="str">
        <f>IF(Outcomes!M384="", "", DATEDIF(Outcomes!M384, 'County Names to hide'!$D$2, "m"))</f>
        <v/>
      </c>
      <c r="V384" s="68" t="str">
        <f>IF(OR(Outcomes!M384="",Outcomes!M384&gt;'County Names to hide'!$D$2),"",
   IF(Outcomes!N384="","No",
      IF(AND(Outcomes!N384&gt;'County Names to hide'!$C$2,
             Outcomes!N384&lt;'County Names to hide'!$D$2),
         "Yes","No")))</f>
        <v/>
      </c>
    </row>
    <row r="385" spans="3:22" s="1" customFormat="1" x14ac:dyDescent="0.35">
      <c r="C385" s="6"/>
      <c r="L385" s="68" t="str">
        <f t="shared" si="5"/>
        <v>Yes</v>
      </c>
      <c r="M385" s="6"/>
      <c r="N385" s="6"/>
      <c r="O385" s="70" t="str">
        <f>IF(ISBLANK(M385), "", IF(ISBLANK(N385), "Yes", IF(N385 &lt; 'County Names to hide'!$C$2, "No", "Yes")))</f>
        <v/>
      </c>
      <c r="U385" s="68" t="str">
        <f>IF(Outcomes!M385="", "", DATEDIF(Outcomes!M385, 'County Names to hide'!$D$2, "m"))</f>
        <v/>
      </c>
      <c r="V385" s="68" t="str">
        <f>IF(OR(Outcomes!M385="",Outcomes!M385&gt;'County Names to hide'!$D$2),"",
   IF(Outcomes!N385="","No",
      IF(AND(Outcomes!N385&gt;'County Names to hide'!$C$2,
             Outcomes!N385&lt;'County Names to hide'!$D$2),
         "Yes","No")))</f>
        <v/>
      </c>
    </row>
    <row r="386" spans="3:22" s="1" customFormat="1" x14ac:dyDescent="0.35">
      <c r="C386" s="6"/>
      <c r="L386" s="68" t="str">
        <f t="shared" si="5"/>
        <v>Yes</v>
      </c>
      <c r="M386" s="6"/>
      <c r="N386" s="6"/>
      <c r="O386" s="70" t="str">
        <f>IF(ISBLANK(M386), "", IF(ISBLANK(N386), "Yes", IF(N386 &lt; 'County Names to hide'!$C$2, "No", "Yes")))</f>
        <v/>
      </c>
      <c r="U386" s="68" t="str">
        <f>IF(Outcomes!M386="", "", DATEDIF(Outcomes!M386, 'County Names to hide'!$D$2, "m"))</f>
        <v/>
      </c>
      <c r="V386" s="68" t="str">
        <f>IF(OR(Outcomes!M386="",Outcomes!M386&gt;'County Names to hide'!$D$2),"",
   IF(Outcomes!N386="","No",
      IF(AND(Outcomes!N386&gt;'County Names to hide'!$C$2,
             Outcomes!N386&lt;'County Names to hide'!$D$2),
         "Yes","No")))</f>
        <v/>
      </c>
    </row>
    <row r="387" spans="3:22" s="1" customFormat="1" x14ac:dyDescent="0.35">
      <c r="C387" s="6"/>
      <c r="L387" s="68" t="str">
        <f t="shared" si="5"/>
        <v>Yes</v>
      </c>
      <c r="M387" s="6"/>
      <c r="N387" s="6"/>
      <c r="O387" s="70" t="str">
        <f>IF(ISBLANK(M387), "", IF(ISBLANK(N387), "Yes", IF(N387 &lt; 'County Names to hide'!$C$2, "No", "Yes")))</f>
        <v/>
      </c>
      <c r="U387" s="68" t="str">
        <f>IF(Outcomes!M387="", "", DATEDIF(Outcomes!M387, 'County Names to hide'!$D$2, "m"))</f>
        <v/>
      </c>
      <c r="V387" s="68" t="str">
        <f>IF(OR(Outcomes!M387="",Outcomes!M387&gt;'County Names to hide'!$D$2),"",
   IF(Outcomes!N387="","No",
      IF(AND(Outcomes!N387&gt;'County Names to hide'!$C$2,
             Outcomes!N387&lt;'County Names to hide'!$D$2),
         "Yes","No")))</f>
        <v/>
      </c>
    </row>
    <row r="388" spans="3:22" s="1" customFormat="1" x14ac:dyDescent="0.35">
      <c r="C388" s="6"/>
      <c r="L388" s="68" t="str">
        <f t="shared" si="5"/>
        <v>Yes</v>
      </c>
      <c r="M388" s="6"/>
      <c r="N388" s="6"/>
      <c r="O388" s="70" t="str">
        <f>IF(ISBLANK(M388), "", IF(ISBLANK(N388), "Yes", IF(N388 &lt; 'County Names to hide'!$C$2, "No", "Yes")))</f>
        <v/>
      </c>
      <c r="U388" s="68" t="str">
        <f>IF(Outcomes!M388="", "", DATEDIF(Outcomes!M388, 'County Names to hide'!$D$2, "m"))</f>
        <v/>
      </c>
      <c r="V388" s="68" t="str">
        <f>IF(OR(Outcomes!M388="",Outcomes!M388&gt;'County Names to hide'!$D$2),"",
   IF(Outcomes!N388="","No",
      IF(AND(Outcomes!N388&gt;'County Names to hide'!$C$2,
             Outcomes!N388&lt;'County Names to hide'!$D$2),
         "Yes","No")))</f>
        <v/>
      </c>
    </row>
    <row r="389" spans="3:22" s="1" customFormat="1" x14ac:dyDescent="0.35">
      <c r="C389" s="6"/>
      <c r="L389" s="68" t="str">
        <f t="shared" si="5"/>
        <v>Yes</v>
      </c>
      <c r="M389" s="6"/>
      <c r="N389" s="6"/>
      <c r="O389" s="70" t="str">
        <f>IF(ISBLANK(M389), "", IF(ISBLANK(N389), "Yes", IF(N389 &lt; 'County Names to hide'!$C$2, "No", "Yes")))</f>
        <v/>
      </c>
      <c r="U389" s="68" t="str">
        <f>IF(Outcomes!M389="", "", DATEDIF(Outcomes!M389, 'County Names to hide'!$D$2, "m"))</f>
        <v/>
      </c>
      <c r="V389" s="68" t="str">
        <f>IF(OR(Outcomes!M389="",Outcomes!M389&gt;'County Names to hide'!$D$2),"",
   IF(Outcomes!N389="","No",
      IF(AND(Outcomes!N389&gt;'County Names to hide'!$C$2,
             Outcomes!N389&lt;'County Names to hide'!$D$2),
         "Yes","No")))</f>
        <v/>
      </c>
    </row>
    <row r="390" spans="3:22" s="1" customFormat="1" x14ac:dyDescent="0.35">
      <c r="C390" s="6"/>
      <c r="L390" s="68" t="str">
        <f t="shared" ref="L390:L453" si="6">IF(COUNTIF(F390:K390, "Yes")&gt;0, "No", "Yes")</f>
        <v>Yes</v>
      </c>
      <c r="M390" s="6"/>
      <c r="N390" s="6"/>
      <c r="O390" s="70" t="str">
        <f>IF(ISBLANK(M390), "", IF(ISBLANK(N390), "Yes", IF(N390 &lt; 'County Names to hide'!$C$2, "No", "Yes")))</f>
        <v/>
      </c>
      <c r="U390" s="68" t="str">
        <f>IF(Outcomes!M390="", "", DATEDIF(Outcomes!M390, 'County Names to hide'!$D$2, "m"))</f>
        <v/>
      </c>
      <c r="V390" s="68" t="str">
        <f>IF(OR(Outcomes!M390="",Outcomes!M390&gt;'County Names to hide'!$D$2),"",
   IF(Outcomes!N390="","No",
      IF(AND(Outcomes!N390&gt;'County Names to hide'!$C$2,
             Outcomes!N390&lt;'County Names to hide'!$D$2),
         "Yes","No")))</f>
        <v/>
      </c>
    </row>
    <row r="391" spans="3:22" s="1" customFormat="1" x14ac:dyDescent="0.35">
      <c r="C391" s="6"/>
      <c r="L391" s="68" t="str">
        <f t="shared" si="6"/>
        <v>Yes</v>
      </c>
      <c r="M391" s="6"/>
      <c r="N391" s="6"/>
      <c r="O391" s="70" t="str">
        <f>IF(ISBLANK(M391), "", IF(ISBLANK(N391), "Yes", IF(N391 &lt; 'County Names to hide'!$C$2, "No", "Yes")))</f>
        <v/>
      </c>
      <c r="U391" s="68" t="str">
        <f>IF(Outcomes!M391="", "", DATEDIF(Outcomes!M391, 'County Names to hide'!$D$2, "m"))</f>
        <v/>
      </c>
      <c r="V391" s="68" t="str">
        <f>IF(OR(Outcomes!M391="",Outcomes!M391&gt;'County Names to hide'!$D$2),"",
   IF(Outcomes!N391="","No",
      IF(AND(Outcomes!N391&gt;'County Names to hide'!$C$2,
             Outcomes!N391&lt;'County Names to hide'!$D$2),
         "Yes","No")))</f>
        <v/>
      </c>
    </row>
    <row r="392" spans="3:22" s="1" customFormat="1" x14ac:dyDescent="0.35">
      <c r="C392" s="6"/>
      <c r="L392" s="68" t="str">
        <f t="shared" si="6"/>
        <v>Yes</v>
      </c>
      <c r="M392" s="6"/>
      <c r="N392" s="6"/>
      <c r="O392" s="70" t="str">
        <f>IF(ISBLANK(M392), "", IF(ISBLANK(N392), "Yes", IF(N392 &lt; 'County Names to hide'!$C$2, "No", "Yes")))</f>
        <v/>
      </c>
      <c r="U392" s="68" t="str">
        <f>IF(Outcomes!M392="", "", DATEDIF(Outcomes!M392, 'County Names to hide'!$D$2, "m"))</f>
        <v/>
      </c>
      <c r="V392" s="68" t="str">
        <f>IF(OR(Outcomes!M392="",Outcomes!M392&gt;'County Names to hide'!$D$2),"",
   IF(Outcomes!N392="","No",
      IF(AND(Outcomes!N392&gt;'County Names to hide'!$C$2,
             Outcomes!N392&lt;'County Names to hide'!$D$2),
         "Yes","No")))</f>
        <v/>
      </c>
    </row>
    <row r="393" spans="3:22" s="1" customFormat="1" x14ac:dyDescent="0.35">
      <c r="C393" s="6"/>
      <c r="L393" s="68" t="str">
        <f t="shared" si="6"/>
        <v>Yes</v>
      </c>
      <c r="M393" s="6"/>
      <c r="N393" s="6"/>
      <c r="O393" s="70" t="str">
        <f>IF(ISBLANK(M393), "", IF(ISBLANK(N393), "Yes", IF(N393 &lt; 'County Names to hide'!$C$2, "No", "Yes")))</f>
        <v/>
      </c>
      <c r="U393" s="68" t="str">
        <f>IF(Outcomes!M393="", "", DATEDIF(Outcomes!M393, 'County Names to hide'!$D$2, "m"))</f>
        <v/>
      </c>
      <c r="V393" s="68" t="str">
        <f>IF(OR(Outcomes!M393="",Outcomes!M393&gt;'County Names to hide'!$D$2),"",
   IF(Outcomes!N393="","No",
      IF(AND(Outcomes!N393&gt;'County Names to hide'!$C$2,
             Outcomes!N393&lt;'County Names to hide'!$D$2),
         "Yes","No")))</f>
        <v/>
      </c>
    </row>
    <row r="394" spans="3:22" s="1" customFormat="1" x14ac:dyDescent="0.35">
      <c r="C394" s="6"/>
      <c r="L394" s="68" t="str">
        <f t="shared" si="6"/>
        <v>Yes</v>
      </c>
      <c r="M394" s="6"/>
      <c r="N394" s="6"/>
      <c r="O394" s="70" t="str">
        <f>IF(ISBLANK(M394), "", IF(ISBLANK(N394), "Yes", IF(N394 &lt; 'County Names to hide'!$C$2, "No", "Yes")))</f>
        <v/>
      </c>
      <c r="U394" s="68" t="str">
        <f>IF(Outcomes!M394="", "", DATEDIF(Outcomes!M394, 'County Names to hide'!$D$2, "m"))</f>
        <v/>
      </c>
      <c r="V394" s="68" t="str">
        <f>IF(OR(Outcomes!M394="",Outcomes!M394&gt;'County Names to hide'!$D$2),"",
   IF(Outcomes!N394="","No",
      IF(AND(Outcomes!N394&gt;'County Names to hide'!$C$2,
             Outcomes!N394&lt;'County Names to hide'!$D$2),
         "Yes","No")))</f>
        <v/>
      </c>
    </row>
    <row r="395" spans="3:22" s="1" customFormat="1" x14ac:dyDescent="0.35">
      <c r="C395" s="6"/>
      <c r="L395" s="68" t="str">
        <f t="shared" si="6"/>
        <v>Yes</v>
      </c>
      <c r="M395" s="6"/>
      <c r="N395" s="6"/>
      <c r="O395" s="70" t="str">
        <f>IF(ISBLANK(M395), "", IF(ISBLANK(N395), "Yes", IF(N395 &lt; 'County Names to hide'!$C$2, "No", "Yes")))</f>
        <v/>
      </c>
      <c r="U395" s="68" t="str">
        <f>IF(Outcomes!M395="", "", DATEDIF(Outcomes!M395, 'County Names to hide'!$D$2, "m"))</f>
        <v/>
      </c>
      <c r="V395" s="68" t="str">
        <f>IF(OR(Outcomes!M395="",Outcomes!M395&gt;'County Names to hide'!$D$2),"",
   IF(Outcomes!N395="","No",
      IF(AND(Outcomes!N395&gt;'County Names to hide'!$C$2,
             Outcomes!N395&lt;'County Names to hide'!$D$2),
         "Yes","No")))</f>
        <v/>
      </c>
    </row>
    <row r="396" spans="3:22" s="1" customFormat="1" x14ac:dyDescent="0.35">
      <c r="C396" s="6"/>
      <c r="L396" s="68" t="str">
        <f t="shared" si="6"/>
        <v>Yes</v>
      </c>
      <c r="M396" s="6"/>
      <c r="N396" s="6"/>
      <c r="O396" s="70" t="str">
        <f>IF(ISBLANK(M396), "", IF(ISBLANK(N396), "Yes", IF(N396 &lt; 'County Names to hide'!$C$2, "No", "Yes")))</f>
        <v/>
      </c>
      <c r="U396" s="68" t="str">
        <f>IF(Outcomes!M396="", "", DATEDIF(Outcomes!M396, 'County Names to hide'!$D$2, "m"))</f>
        <v/>
      </c>
      <c r="V396" s="68" t="str">
        <f>IF(OR(Outcomes!M396="",Outcomes!M396&gt;'County Names to hide'!$D$2),"",
   IF(Outcomes!N396="","No",
      IF(AND(Outcomes!N396&gt;'County Names to hide'!$C$2,
             Outcomes!N396&lt;'County Names to hide'!$D$2),
         "Yes","No")))</f>
        <v/>
      </c>
    </row>
    <row r="397" spans="3:22" s="1" customFormat="1" x14ac:dyDescent="0.35">
      <c r="C397" s="6"/>
      <c r="L397" s="68" t="str">
        <f t="shared" si="6"/>
        <v>Yes</v>
      </c>
      <c r="M397" s="6"/>
      <c r="N397" s="6"/>
      <c r="O397" s="70" t="str">
        <f>IF(ISBLANK(M397), "", IF(ISBLANK(N397), "Yes", IF(N397 &lt; 'County Names to hide'!$C$2, "No", "Yes")))</f>
        <v/>
      </c>
      <c r="U397" s="68" t="str">
        <f>IF(Outcomes!M397="", "", DATEDIF(Outcomes!M397, 'County Names to hide'!$D$2, "m"))</f>
        <v/>
      </c>
      <c r="V397" s="68" t="str">
        <f>IF(OR(Outcomes!M397="",Outcomes!M397&gt;'County Names to hide'!$D$2),"",
   IF(Outcomes!N397="","No",
      IF(AND(Outcomes!N397&gt;'County Names to hide'!$C$2,
             Outcomes!N397&lt;'County Names to hide'!$D$2),
         "Yes","No")))</f>
        <v/>
      </c>
    </row>
    <row r="398" spans="3:22" s="1" customFormat="1" x14ac:dyDescent="0.35">
      <c r="C398" s="6"/>
      <c r="L398" s="68" t="str">
        <f t="shared" si="6"/>
        <v>Yes</v>
      </c>
      <c r="M398" s="6"/>
      <c r="N398" s="6"/>
      <c r="O398" s="70" t="str">
        <f>IF(ISBLANK(M398), "", IF(ISBLANK(N398), "Yes", IF(N398 &lt; 'County Names to hide'!$C$2, "No", "Yes")))</f>
        <v/>
      </c>
      <c r="U398" s="68" t="str">
        <f>IF(Outcomes!M398="", "", DATEDIF(Outcomes!M398, 'County Names to hide'!$D$2, "m"))</f>
        <v/>
      </c>
      <c r="V398" s="68" t="str">
        <f>IF(OR(Outcomes!M398="",Outcomes!M398&gt;'County Names to hide'!$D$2),"",
   IF(Outcomes!N398="","No",
      IF(AND(Outcomes!N398&gt;'County Names to hide'!$C$2,
             Outcomes!N398&lt;'County Names to hide'!$D$2),
         "Yes","No")))</f>
        <v/>
      </c>
    </row>
    <row r="399" spans="3:22" s="1" customFormat="1" x14ac:dyDescent="0.35">
      <c r="C399" s="6"/>
      <c r="L399" s="68" t="str">
        <f t="shared" si="6"/>
        <v>Yes</v>
      </c>
      <c r="M399" s="6"/>
      <c r="N399" s="6"/>
      <c r="O399" s="70" t="str">
        <f>IF(ISBLANK(M399), "", IF(ISBLANK(N399), "Yes", IF(N399 &lt; 'County Names to hide'!$C$2, "No", "Yes")))</f>
        <v/>
      </c>
      <c r="U399" s="68" t="str">
        <f>IF(Outcomes!M399="", "", DATEDIF(Outcomes!M399, 'County Names to hide'!$D$2, "m"))</f>
        <v/>
      </c>
      <c r="V399" s="68" t="str">
        <f>IF(OR(Outcomes!M399="",Outcomes!M399&gt;'County Names to hide'!$D$2),"",
   IF(Outcomes!N399="","No",
      IF(AND(Outcomes!N399&gt;'County Names to hide'!$C$2,
             Outcomes!N399&lt;'County Names to hide'!$D$2),
         "Yes","No")))</f>
        <v/>
      </c>
    </row>
    <row r="400" spans="3:22" s="1" customFormat="1" x14ac:dyDescent="0.35">
      <c r="C400" s="6"/>
      <c r="L400" s="68" t="str">
        <f t="shared" si="6"/>
        <v>Yes</v>
      </c>
      <c r="M400" s="6"/>
      <c r="N400" s="6"/>
      <c r="O400" s="70" t="str">
        <f>IF(ISBLANK(M400), "", IF(ISBLANK(N400), "Yes", IF(N400 &lt; 'County Names to hide'!$C$2, "No", "Yes")))</f>
        <v/>
      </c>
      <c r="U400" s="68" t="str">
        <f>IF(Outcomes!M400="", "", DATEDIF(Outcomes!M400, 'County Names to hide'!$D$2, "m"))</f>
        <v/>
      </c>
      <c r="V400" s="68" t="str">
        <f>IF(OR(Outcomes!M400="",Outcomes!M400&gt;'County Names to hide'!$D$2),"",
   IF(Outcomes!N400="","No",
      IF(AND(Outcomes!N400&gt;'County Names to hide'!$C$2,
             Outcomes!N400&lt;'County Names to hide'!$D$2),
         "Yes","No")))</f>
        <v/>
      </c>
    </row>
    <row r="401" spans="3:22" s="1" customFormat="1" x14ac:dyDescent="0.35">
      <c r="C401" s="6"/>
      <c r="L401" s="68" t="str">
        <f t="shared" si="6"/>
        <v>Yes</v>
      </c>
      <c r="M401" s="6"/>
      <c r="N401" s="6"/>
      <c r="O401" s="70" t="str">
        <f>IF(ISBLANK(M401), "", IF(ISBLANK(N401), "Yes", IF(N401 &lt; 'County Names to hide'!$C$2, "No", "Yes")))</f>
        <v/>
      </c>
      <c r="U401" s="68" t="str">
        <f>IF(Outcomes!M401="", "", DATEDIF(Outcomes!M401, 'County Names to hide'!$D$2, "m"))</f>
        <v/>
      </c>
      <c r="V401" s="68" t="str">
        <f>IF(OR(Outcomes!M401="",Outcomes!M401&gt;'County Names to hide'!$D$2),"",
   IF(Outcomes!N401="","No",
      IF(AND(Outcomes!N401&gt;'County Names to hide'!$C$2,
             Outcomes!N401&lt;'County Names to hide'!$D$2),
         "Yes","No")))</f>
        <v/>
      </c>
    </row>
    <row r="402" spans="3:22" s="1" customFormat="1" x14ac:dyDescent="0.35">
      <c r="C402" s="6"/>
      <c r="L402" s="68" t="str">
        <f t="shared" si="6"/>
        <v>Yes</v>
      </c>
      <c r="M402" s="6"/>
      <c r="N402" s="6"/>
      <c r="O402" s="70" t="str">
        <f>IF(ISBLANK(M402), "", IF(ISBLANK(N402), "Yes", IF(N402 &lt; 'County Names to hide'!$C$2, "No", "Yes")))</f>
        <v/>
      </c>
      <c r="U402" s="68" t="str">
        <f>IF(Outcomes!M402="", "", DATEDIF(Outcomes!M402, 'County Names to hide'!$D$2, "m"))</f>
        <v/>
      </c>
      <c r="V402" s="68" t="str">
        <f>IF(OR(Outcomes!M402="",Outcomes!M402&gt;'County Names to hide'!$D$2),"",
   IF(Outcomes!N402="","No",
      IF(AND(Outcomes!N402&gt;'County Names to hide'!$C$2,
             Outcomes!N402&lt;'County Names to hide'!$D$2),
         "Yes","No")))</f>
        <v/>
      </c>
    </row>
    <row r="403" spans="3:22" s="1" customFormat="1" x14ac:dyDescent="0.35">
      <c r="C403" s="6"/>
      <c r="L403" s="68" t="str">
        <f t="shared" si="6"/>
        <v>Yes</v>
      </c>
      <c r="M403" s="6"/>
      <c r="N403" s="6"/>
      <c r="O403" s="70" t="str">
        <f>IF(ISBLANK(M403), "", IF(ISBLANK(N403), "Yes", IF(N403 &lt; 'County Names to hide'!$C$2, "No", "Yes")))</f>
        <v/>
      </c>
      <c r="U403" s="68" t="str">
        <f>IF(Outcomes!M403="", "", DATEDIF(Outcomes!M403, 'County Names to hide'!$D$2, "m"))</f>
        <v/>
      </c>
      <c r="V403" s="68" t="str">
        <f>IF(OR(Outcomes!M403="",Outcomes!M403&gt;'County Names to hide'!$D$2),"",
   IF(Outcomes!N403="","No",
      IF(AND(Outcomes!N403&gt;'County Names to hide'!$C$2,
             Outcomes!N403&lt;'County Names to hide'!$D$2),
         "Yes","No")))</f>
        <v/>
      </c>
    </row>
    <row r="404" spans="3:22" s="1" customFormat="1" x14ac:dyDescent="0.35">
      <c r="C404" s="6"/>
      <c r="L404" s="68" t="str">
        <f t="shared" si="6"/>
        <v>Yes</v>
      </c>
      <c r="M404" s="6"/>
      <c r="N404" s="6"/>
      <c r="O404" s="70" t="str">
        <f>IF(ISBLANK(M404), "", IF(ISBLANK(N404), "Yes", IF(N404 &lt; 'County Names to hide'!$C$2, "No", "Yes")))</f>
        <v/>
      </c>
      <c r="U404" s="68" t="str">
        <f>IF(Outcomes!M404="", "", DATEDIF(Outcomes!M404, 'County Names to hide'!$D$2, "m"))</f>
        <v/>
      </c>
      <c r="V404" s="68" t="str">
        <f>IF(OR(Outcomes!M404="",Outcomes!M404&gt;'County Names to hide'!$D$2),"",
   IF(Outcomes!N404="","No",
      IF(AND(Outcomes!N404&gt;'County Names to hide'!$C$2,
             Outcomes!N404&lt;'County Names to hide'!$D$2),
         "Yes","No")))</f>
        <v/>
      </c>
    </row>
    <row r="405" spans="3:22" s="1" customFormat="1" x14ac:dyDescent="0.35">
      <c r="C405" s="6"/>
      <c r="L405" s="68" t="str">
        <f t="shared" si="6"/>
        <v>Yes</v>
      </c>
      <c r="M405" s="6"/>
      <c r="N405" s="6"/>
      <c r="O405" s="70" t="str">
        <f>IF(ISBLANK(M405), "", IF(ISBLANK(N405), "Yes", IF(N405 &lt; 'County Names to hide'!$C$2, "No", "Yes")))</f>
        <v/>
      </c>
      <c r="U405" s="68" t="str">
        <f>IF(Outcomes!M405="", "", DATEDIF(Outcomes!M405, 'County Names to hide'!$D$2, "m"))</f>
        <v/>
      </c>
      <c r="V405" s="68" t="str">
        <f>IF(OR(Outcomes!M405="",Outcomes!M405&gt;'County Names to hide'!$D$2),"",
   IF(Outcomes!N405="","No",
      IF(AND(Outcomes!N405&gt;'County Names to hide'!$C$2,
             Outcomes!N405&lt;'County Names to hide'!$D$2),
         "Yes","No")))</f>
        <v/>
      </c>
    </row>
    <row r="406" spans="3:22" s="1" customFormat="1" x14ac:dyDescent="0.35">
      <c r="C406" s="6"/>
      <c r="L406" s="68" t="str">
        <f t="shared" si="6"/>
        <v>Yes</v>
      </c>
      <c r="M406" s="6"/>
      <c r="N406" s="6"/>
      <c r="O406" s="70" t="str">
        <f>IF(ISBLANK(M406), "", IF(ISBLANK(N406), "Yes", IF(N406 &lt; 'County Names to hide'!$C$2, "No", "Yes")))</f>
        <v/>
      </c>
      <c r="U406" s="68" t="str">
        <f>IF(Outcomes!M406="", "", DATEDIF(Outcomes!M406, 'County Names to hide'!$D$2, "m"))</f>
        <v/>
      </c>
      <c r="V406" s="68" t="str">
        <f>IF(OR(Outcomes!M406="",Outcomes!M406&gt;'County Names to hide'!$D$2),"",
   IF(Outcomes!N406="","No",
      IF(AND(Outcomes!N406&gt;'County Names to hide'!$C$2,
             Outcomes!N406&lt;'County Names to hide'!$D$2),
         "Yes","No")))</f>
        <v/>
      </c>
    </row>
    <row r="407" spans="3:22" s="1" customFormat="1" x14ac:dyDescent="0.35">
      <c r="C407" s="6"/>
      <c r="L407" s="68" t="str">
        <f t="shared" si="6"/>
        <v>Yes</v>
      </c>
      <c r="M407" s="6"/>
      <c r="N407" s="6"/>
      <c r="O407" s="70" t="str">
        <f>IF(ISBLANK(M407), "", IF(ISBLANK(N407), "Yes", IF(N407 &lt; 'County Names to hide'!$C$2, "No", "Yes")))</f>
        <v/>
      </c>
      <c r="U407" s="68" t="str">
        <f>IF(Outcomes!M407="", "", DATEDIF(Outcomes!M407, 'County Names to hide'!$D$2, "m"))</f>
        <v/>
      </c>
      <c r="V407" s="68" t="str">
        <f>IF(OR(Outcomes!M407="",Outcomes!M407&gt;'County Names to hide'!$D$2),"",
   IF(Outcomes!N407="","No",
      IF(AND(Outcomes!N407&gt;'County Names to hide'!$C$2,
             Outcomes!N407&lt;'County Names to hide'!$D$2),
         "Yes","No")))</f>
        <v/>
      </c>
    </row>
    <row r="408" spans="3:22" s="1" customFormat="1" x14ac:dyDescent="0.35">
      <c r="C408" s="6"/>
      <c r="L408" s="68" t="str">
        <f t="shared" si="6"/>
        <v>Yes</v>
      </c>
      <c r="M408" s="6"/>
      <c r="N408" s="6"/>
      <c r="O408" s="70" t="str">
        <f>IF(ISBLANK(M408), "", IF(ISBLANK(N408), "Yes", IF(N408 &lt; 'County Names to hide'!$C$2, "No", "Yes")))</f>
        <v/>
      </c>
      <c r="U408" s="68" t="str">
        <f>IF(Outcomes!M408="", "", DATEDIF(Outcomes!M408, 'County Names to hide'!$D$2, "m"))</f>
        <v/>
      </c>
      <c r="V408" s="68" t="str">
        <f>IF(OR(Outcomes!M408="",Outcomes!M408&gt;'County Names to hide'!$D$2),"",
   IF(Outcomes!N408="","No",
      IF(AND(Outcomes!N408&gt;'County Names to hide'!$C$2,
             Outcomes!N408&lt;'County Names to hide'!$D$2),
         "Yes","No")))</f>
        <v/>
      </c>
    </row>
    <row r="409" spans="3:22" s="1" customFormat="1" x14ac:dyDescent="0.35">
      <c r="C409" s="6"/>
      <c r="L409" s="68" t="str">
        <f t="shared" si="6"/>
        <v>Yes</v>
      </c>
      <c r="M409" s="6"/>
      <c r="N409" s="6"/>
      <c r="O409" s="70" t="str">
        <f>IF(ISBLANK(M409), "", IF(ISBLANK(N409), "Yes", IF(N409 &lt; 'County Names to hide'!$C$2, "No", "Yes")))</f>
        <v/>
      </c>
      <c r="U409" s="68" t="str">
        <f>IF(Outcomes!M409="", "", DATEDIF(Outcomes!M409, 'County Names to hide'!$D$2, "m"))</f>
        <v/>
      </c>
      <c r="V409" s="68" t="str">
        <f>IF(OR(Outcomes!M409="",Outcomes!M409&gt;'County Names to hide'!$D$2),"",
   IF(Outcomes!N409="","No",
      IF(AND(Outcomes!N409&gt;'County Names to hide'!$C$2,
             Outcomes!N409&lt;'County Names to hide'!$D$2),
         "Yes","No")))</f>
        <v/>
      </c>
    </row>
    <row r="410" spans="3:22" s="1" customFormat="1" x14ac:dyDescent="0.35">
      <c r="C410" s="6"/>
      <c r="L410" s="68" t="str">
        <f t="shared" si="6"/>
        <v>Yes</v>
      </c>
      <c r="M410" s="6"/>
      <c r="N410" s="6"/>
      <c r="O410" s="70" t="str">
        <f>IF(ISBLANK(M410), "", IF(ISBLANK(N410), "Yes", IF(N410 &lt; 'County Names to hide'!$C$2, "No", "Yes")))</f>
        <v/>
      </c>
      <c r="U410" s="68" t="str">
        <f>IF(Outcomes!M410="", "", DATEDIF(Outcomes!M410, 'County Names to hide'!$D$2, "m"))</f>
        <v/>
      </c>
      <c r="V410" s="68" t="str">
        <f>IF(OR(Outcomes!M410="",Outcomes!M410&gt;'County Names to hide'!$D$2),"",
   IF(Outcomes!N410="","No",
      IF(AND(Outcomes!N410&gt;'County Names to hide'!$C$2,
             Outcomes!N410&lt;'County Names to hide'!$D$2),
         "Yes","No")))</f>
        <v/>
      </c>
    </row>
    <row r="411" spans="3:22" s="1" customFormat="1" x14ac:dyDescent="0.35">
      <c r="C411" s="6"/>
      <c r="L411" s="68" t="str">
        <f t="shared" si="6"/>
        <v>Yes</v>
      </c>
      <c r="M411" s="6"/>
      <c r="N411" s="6"/>
      <c r="O411" s="70" t="str">
        <f>IF(ISBLANK(M411), "", IF(ISBLANK(N411), "Yes", IF(N411 &lt; 'County Names to hide'!$C$2, "No", "Yes")))</f>
        <v/>
      </c>
      <c r="U411" s="68" t="str">
        <f>IF(Outcomes!M411="", "", DATEDIF(Outcomes!M411, 'County Names to hide'!$D$2, "m"))</f>
        <v/>
      </c>
      <c r="V411" s="68" t="str">
        <f>IF(OR(Outcomes!M411="",Outcomes!M411&gt;'County Names to hide'!$D$2),"",
   IF(Outcomes!N411="","No",
      IF(AND(Outcomes!N411&gt;'County Names to hide'!$C$2,
             Outcomes!N411&lt;'County Names to hide'!$D$2),
         "Yes","No")))</f>
        <v/>
      </c>
    </row>
    <row r="412" spans="3:22" s="1" customFormat="1" x14ac:dyDescent="0.35">
      <c r="C412" s="6"/>
      <c r="L412" s="68" t="str">
        <f t="shared" si="6"/>
        <v>Yes</v>
      </c>
      <c r="M412" s="6"/>
      <c r="N412" s="6"/>
      <c r="O412" s="70" t="str">
        <f>IF(ISBLANK(M412), "", IF(ISBLANK(N412), "Yes", IF(N412 &lt; 'County Names to hide'!$C$2, "No", "Yes")))</f>
        <v/>
      </c>
      <c r="U412" s="68" t="str">
        <f>IF(Outcomes!M412="", "", DATEDIF(Outcomes!M412, 'County Names to hide'!$D$2, "m"))</f>
        <v/>
      </c>
      <c r="V412" s="68" t="str">
        <f>IF(OR(Outcomes!M412="",Outcomes!M412&gt;'County Names to hide'!$D$2),"",
   IF(Outcomes!N412="","No",
      IF(AND(Outcomes!N412&gt;'County Names to hide'!$C$2,
             Outcomes!N412&lt;'County Names to hide'!$D$2),
         "Yes","No")))</f>
        <v/>
      </c>
    </row>
    <row r="413" spans="3:22" s="1" customFormat="1" x14ac:dyDescent="0.35">
      <c r="C413" s="6"/>
      <c r="L413" s="68" t="str">
        <f t="shared" si="6"/>
        <v>Yes</v>
      </c>
      <c r="M413" s="6"/>
      <c r="N413" s="6"/>
      <c r="O413" s="70" t="str">
        <f>IF(ISBLANK(M413), "", IF(ISBLANK(N413), "Yes", IF(N413 &lt; 'County Names to hide'!$C$2, "No", "Yes")))</f>
        <v/>
      </c>
      <c r="U413" s="68" t="str">
        <f>IF(Outcomes!M413="", "", DATEDIF(Outcomes!M413, 'County Names to hide'!$D$2, "m"))</f>
        <v/>
      </c>
      <c r="V413" s="68" t="str">
        <f>IF(OR(Outcomes!M413="",Outcomes!M413&gt;'County Names to hide'!$D$2),"",
   IF(Outcomes!N413="","No",
      IF(AND(Outcomes!N413&gt;'County Names to hide'!$C$2,
             Outcomes!N413&lt;'County Names to hide'!$D$2),
         "Yes","No")))</f>
        <v/>
      </c>
    </row>
    <row r="414" spans="3:22" s="1" customFormat="1" x14ac:dyDescent="0.35">
      <c r="C414" s="6"/>
      <c r="L414" s="68" t="str">
        <f t="shared" si="6"/>
        <v>Yes</v>
      </c>
      <c r="M414" s="6"/>
      <c r="N414" s="6"/>
      <c r="O414" s="70" t="str">
        <f>IF(ISBLANK(M414), "", IF(ISBLANK(N414), "Yes", IF(N414 &lt; 'County Names to hide'!$C$2, "No", "Yes")))</f>
        <v/>
      </c>
      <c r="U414" s="68" t="str">
        <f>IF(Outcomes!M414="", "", DATEDIF(Outcomes!M414, 'County Names to hide'!$D$2, "m"))</f>
        <v/>
      </c>
      <c r="V414" s="68" t="str">
        <f>IF(OR(Outcomes!M414="",Outcomes!M414&gt;'County Names to hide'!$D$2),"",
   IF(Outcomes!N414="","No",
      IF(AND(Outcomes!N414&gt;'County Names to hide'!$C$2,
             Outcomes!N414&lt;'County Names to hide'!$D$2),
         "Yes","No")))</f>
        <v/>
      </c>
    </row>
    <row r="415" spans="3:22" s="1" customFormat="1" x14ac:dyDescent="0.35">
      <c r="C415" s="6"/>
      <c r="L415" s="68" t="str">
        <f t="shared" si="6"/>
        <v>Yes</v>
      </c>
      <c r="M415" s="6"/>
      <c r="N415" s="6"/>
      <c r="O415" s="70" t="str">
        <f>IF(ISBLANK(M415), "", IF(ISBLANK(N415), "Yes", IF(N415 &lt; 'County Names to hide'!$C$2, "No", "Yes")))</f>
        <v/>
      </c>
      <c r="U415" s="68" t="str">
        <f>IF(Outcomes!M415="", "", DATEDIF(Outcomes!M415, 'County Names to hide'!$D$2, "m"))</f>
        <v/>
      </c>
      <c r="V415" s="68" t="str">
        <f>IF(OR(Outcomes!M415="",Outcomes!M415&gt;'County Names to hide'!$D$2),"",
   IF(Outcomes!N415="","No",
      IF(AND(Outcomes!N415&gt;'County Names to hide'!$C$2,
             Outcomes!N415&lt;'County Names to hide'!$D$2),
         "Yes","No")))</f>
        <v/>
      </c>
    </row>
    <row r="416" spans="3:22" s="1" customFormat="1" x14ac:dyDescent="0.35">
      <c r="C416" s="6"/>
      <c r="L416" s="68" t="str">
        <f t="shared" si="6"/>
        <v>Yes</v>
      </c>
      <c r="M416" s="6"/>
      <c r="N416" s="6"/>
      <c r="O416" s="70" t="str">
        <f>IF(ISBLANK(M416), "", IF(ISBLANK(N416), "Yes", IF(N416 &lt; 'County Names to hide'!$C$2, "No", "Yes")))</f>
        <v/>
      </c>
      <c r="U416" s="68" t="str">
        <f>IF(Outcomes!M416="", "", DATEDIF(Outcomes!M416, 'County Names to hide'!$D$2, "m"))</f>
        <v/>
      </c>
      <c r="V416" s="68" t="str">
        <f>IF(OR(Outcomes!M416="",Outcomes!M416&gt;'County Names to hide'!$D$2),"",
   IF(Outcomes!N416="","No",
      IF(AND(Outcomes!N416&gt;'County Names to hide'!$C$2,
             Outcomes!N416&lt;'County Names to hide'!$D$2),
         "Yes","No")))</f>
        <v/>
      </c>
    </row>
    <row r="417" spans="3:22" s="1" customFormat="1" x14ac:dyDescent="0.35">
      <c r="C417" s="6"/>
      <c r="L417" s="68" t="str">
        <f t="shared" si="6"/>
        <v>Yes</v>
      </c>
      <c r="M417" s="6"/>
      <c r="N417" s="6"/>
      <c r="O417" s="70" t="str">
        <f>IF(ISBLANK(M417), "", IF(ISBLANK(N417), "Yes", IF(N417 &lt; 'County Names to hide'!$C$2, "No", "Yes")))</f>
        <v/>
      </c>
      <c r="U417" s="68" t="str">
        <f>IF(Outcomes!M417="", "", DATEDIF(Outcomes!M417, 'County Names to hide'!$D$2, "m"))</f>
        <v/>
      </c>
      <c r="V417" s="68" t="str">
        <f>IF(OR(Outcomes!M417="",Outcomes!M417&gt;'County Names to hide'!$D$2),"",
   IF(Outcomes!N417="","No",
      IF(AND(Outcomes!N417&gt;'County Names to hide'!$C$2,
             Outcomes!N417&lt;'County Names to hide'!$D$2),
         "Yes","No")))</f>
        <v/>
      </c>
    </row>
    <row r="418" spans="3:22" s="1" customFormat="1" x14ac:dyDescent="0.35">
      <c r="C418" s="6"/>
      <c r="L418" s="68" t="str">
        <f t="shared" si="6"/>
        <v>Yes</v>
      </c>
      <c r="M418" s="6"/>
      <c r="N418" s="6"/>
      <c r="O418" s="70" t="str">
        <f>IF(ISBLANK(M418), "", IF(ISBLANK(N418), "Yes", IF(N418 &lt; 'County Names to hide'!$C$2, "No", "Yes")))</f>
        <v/>
      </c>
      <c r="U418" s="68" t="str">
        <f>IF(Outcomes!M418="", "", DATEDIF(Outcomes!M418, 'County Names to hide'!$D$2, "m"))</f>
        <v/>
      </c>
      <c r="V418" s="68" t="str">
        <f>IF(OR(Outcomes!M418="",Outcomes!M418&gt;'County Names to hide'!$D$2),"",
   IF(Outcomes!N418="","No",
      IF(AND(Outcomes!N418&gt;'County Names to hide'!$C$2,
             Outcomes!N418&lt;'County Names to hide'!$D$2),
         "Yes","No")))</f>
        <v/>
      </c>
    </row>
    <row r="419" spans="3:22" s="1" customFormat="1" x14ac:dyDescent="0.35">
      <c r="C419" s="6"/>
      <c r="L419" s="68" t="str">
        <f t="shared" si="6"/>
        <v>Yes</v>
      </c>
      <c r="M419" s="6"/>
      <c r="N419" s="6"/>
      <c r="O419" s="70" t="str">
        <f>IF(ISBLANK(M419), "", IF(ISBLANK(N419), "Yes", IF(N419 &lt; 'County Names to hide'!$C$2, "No", "Yes")))</f>
        <v/>
      </c>
      <c r="U419" s="68" t="str">
        <f>IF(Outcomes!M419="", "", DATEDIF(Outcomes!M419, 'County Names to hide'!$D$2, "m"))</f>
        <v/>
      </c>
      <c r="V419" s="68" t="str">
        <f>IF(OR(Outcomes!M419="",Outcomes!M419&gt;'County Names to hide'!$D$2),"",
   IF(Outcomes!N419="","No",
      IF(AND(Outcomes!N419&gt;'County Names to hide'!$C$2,
             Outcomes!N419&lt;'County Names to hide'!$D$2),
         "Yes","No")))</f>
        <v/>
      </c>
    </row>
    <row r="420" spans="3:22" s="1" customFormat="1" x14ac:dyDescent="0.35">
      <c r="C420" s="6"/>
      <c r="L420" s="68" t="str">
        <f t="shared" si="6"/>
        <v>Yes</v>
      </c>
      <c r="M420" s="6"/>
      <c r="N420" s="6"/>
      <c r="O420" s="70" t="str">
        <f>IF(ISBLANK(M420), "", IF(ISBLANK(N420), "Yes", IF(N420 &lt; 'County Names to hide'!$C$2, "No", "Yes")))</f>
        <v/>
      </c>
      <c r="U420" s="68" t="str">
        <f>IF(Outcomes!M420="", "", DATEDIF(Outcomes!M420, 'County Names to hide'!$D$2, "m"))</f>
        <v/>
      </c>
      <c r="V420" s="68" t="str">
        <f>IF(OR(Outcomes!M420="",Outcomes!M420&gt;'County Names to hide'!$D$2),"",
   IF(Outcomes!N420="","No",
      IF(AND(Outcomes!N420&gt;'County Names to hide'!$C$2,
             Outcomes!N420&lt;'County Names to hide'!$D$2),
         "Yes","No")))</f>
        <v/>
      </c>
    </row>
    <row r="421" spans="3:22" s="1" customFormat="1" x14ac:dyDescent="0.35">
      <c r="C421" s="6"/>
      <c r="L421" s="68" t="str">
        <f t="shared" si="6"/>
        <v>Yes</v>
      </c>
      <c r="M421" s="6"/>
      <c r="N421" s="6"/>
      <c r="O421" s="70" t="str">
        <f>IF(ISBLANK(M421), "", IF(ISBLANK(N421), "Yes", IF(N421 &lt; 'County Names to hide'!$C$2, "No", "Yes")))</f>
        <v/>
      </c>
      <c r="U421" s="68" t="str">
        <f>IF(Outcomes!M421="", "", DATEDIF(Outcomes!M421, 'County Names to hide'!$D$2, "m"))</f>
        <v/>
      </c>
      <c r="V421" s="68" t="str">
        <f>IF(OR(Outcomes!M421="",Outcomes!M421&gt;'County Names to hide'!$D$2),"",
   IF(Outcomes!N421="","No",
      IF(AND(Outcomes!N421&gt;'County Names to hide'!$C$2,
             Outcomes!N421&lt;'County Names to hide'!$D$2),
         "Yes","No")))</f>
        <v/>
      </c>
    </row>
    <row r="422" spans="3:22" s="1" customFormat="1" x14ac:dyDescent="0.35">
      <c r="C422" s="6"/>
      <c r="L422" s="68" t="str">
        <f t="shared" si="6"/>
        <v>Yes</v>
      </c>
      <c r="M422" s="6"/>
      <c r="N422" s="6"/>
      <c r="O422" s="70" t="str">
        <f>IF(ISBLANK(M422), "", IF(ISBLANK(N422), "Yes", IF(N422 &lt; 'County Names to hide'!$C$2, "No", "Yes")))</f>
        <v/>
      </c>
      <c r="U422" s="68" t="str">
        <f>IF(Outcomes!M422="", "", DATEDIF(Outcomes!M422, 'County Names to hide'!$D$2, "m"))</f>
        <v/>
      </c>
      <c r="V422" s="68" t="str">
        <f>IF(OR(Outcomes!M422="",Outcomes!M422&gt;'County Names to hide'!$D$2),"",
   IF(Outcomes!N422="","No",
      IF(AND(Outcomes!N422&gt;'County Names to hide'!$C$2,
             Outcomes!N422&lt;'County Names to hide'!$D$2),
         "Yes","No")))</f>
        <v/>
      </c>
    </row>
    <row r="423" spans="3:22" s="1" customFormat="1" x14ac:dyDescent="0.35">
      <c r="C423" s="6"/>
      <c r="L423" s="68" t="str">
        <f t="shared" si="6"/>
        <v>Yes</v>
      </c>
      <c r="M423" s="6"/>
      <c r="N423" s="6"/>
      <c r="O423" s="70" t="str">
        <f>IF(ISBLANK(M423), "", IF(ISBLANK(N423), "Yes", IF(N423 &lt; 'County Names to hide'!$C$2, "No", "Yes")))</f>
        <v/>
      </c>
      <c r="U423" s="68" t="str">
        <f>IF(Outcomes!M423="", "", DATEDIF(Outcomes!M423, 'County Names to hide'!$D$2, "m"))</f>
        <v/>
      </c>
      <c r="V423" s="68" t="str">
        <f>IF(OR(Outcomes!M423="",Outcomes!M423&gt;'County Names to hide'!$D$2),"",
   IF(Outcomes!N423="","No",
      IF(AND(Outcomes!N423&gt;'County Names to hide'!$C$2,
             Outcomes!N423&lt;'County Names to hide'!$D$2),
         "Yes","No")))</f>
        <v/>
      </c>
    </row>
    <row r="424" spans="3:22" s="1" customFormat="1" x14ac:dyDescent="0.35">
      <c r="C424" s="6"/>
      <c r="L424" s="68" t="str">
        <f t="shared" si="6"/>
        <v>Yes</v>
      </c>
      <c r="M424" s="6"/>
      <c r="N424" s="6"/>
      <c r="O424" s="70" t="str">
        <f>IF(ISBLANK(M424), "", IF(ISBLANK(N424), "Yes", IF(N424 &lt; 'County Names to hide'!$C$2, "No", "Yes")))</f>
        <v/>
      </c>
      <c r="U424" s="68" t="str">
        <f>IF(Outcomes!M424="", "", DATEDIF(Outcomes!M424, 'County Names to hide'!$D$2, "m"))</f>
        <v/>
      </c>
      <c r="V424" s="68" t="str">
        <f>IF(OR(Outcomes!M424="",Outcomes!M424&gt;'County Names to hide'!$D$2),"",
   IF(Outcomes!N424="","No",
      IF(AND(Outcomes!N424&gt;'County Names to hide'!$C$2,
             Outcomes!N424&lt;'County Names to hide'!$D$2),
         "Yes","No")))</f>
        <v/>
      </c>
    </row>
    <row r="425" spans="3:22" s="1" customFormat="1" x14ac:dyDescent="0.35">
      <c r="C425" s="6"/>
      <c r="L425" s="68" t="str">
        <f t="shared" si="6"/>
        <v>Yes</v>
      </c>
      <c r="M425" s="6"/>
      <c r="N425" s="6"/>
      <c r="O425" s="70" t="str">
        <f>IF(ISBLANK(M425), "", IF(ISBLANK(N425), "Yes", IF(N425 &lt; 'County Names to hide'!$C$2, "No", "Yes")))</f>
        <v/>
      </c>
      <c r="U425" s="68" t="str">
        <f>IF(Outcomes!M425="", "", DATEDIF(Outcomes!M425, 'County Names to hide'!$D$2, "m"))</f>
        <v/>
      </c>
      <c r="V425" s="68" t="str">
        <f>IF(OR(Outcomes!M425="",Outcomes!M425&gt;'County Names to hide'!$D$2),"",
   IF(Outcomes!N425="","No",
      IF(AND(Outcomes!N425&gt;'County Names to hide'!$C$2,
             Outcomes!N425&lt;'County Names to hide'!$D$2),
         "Yes","No")))</f>
        <v/>
      </c>
    </row>
    <row r="426" spans="3:22" s="1" customFormat="1" x14ac:dyDescent="0.35">
      <c r="C426" s="6"/>
      <c r="L426" s="68" t="str">
        <f t="shared" si="6"/>
        <v>Yes</v>
      </c>
      <c r="M426" s="6"/>
      <c r="N426" s="6"/>
      <c r="O426" s="70" t="str">
        <f>IF(ISBLANK(M426), "", IF(ISBLANK(N426), "Yes", IF(N426 &lt; 'County Names to hide'!$C$2, "No", "Yes")))</f>
        <v/>
      </c>
      <c r="U426" s="68" t="str">
        <f>IF(Outcomes!M426="", "", DATEDIF(Outcomes!M426, 'County Names to hide'!$D$2, "m"))</f>
        <v/>
      </c>
      <c r="V426" s="68" t="str">
        <f>IF(OR(Outcomes!M426="",Outcomes!M426&gt;'County Names to hide'!$D$2),"",
   IF(Outcomes!N426="","No",
      IF(AND(Outcomes!N426&gt;'County Names to hide'!$C$2,
             Outcomes!N426&lt;'County Names to hide'!$D$2),
         "Yes","No")))</f>
        <v/>
      </c>
    </row>
    <row r="427" spans="3:22" s="1" customFormat="1" x14ac:dyDescent="0.35">
      <c r="C427" s="6"/>
      <c r="L427" s="68" t="str">
        <f t="shared" si="6"/>
        <v>Yes</v>
      </c>
      <c r="M427" s="6"/>
      <c r="N427" s="6"/>
      <c r="O427" s="70" t="str">
        <f>IF(ISBLANK(M427), "", IF(ISBLANK(N427), "Yes", IF(N427 &lt; 'County Names to hide'!$C$2, "No", "Yes")))</f>
        <v/>
      </c>
      <c r="U427" s="68" t="str">
        <f>IF(Outcomes!M427="", "", DATEDIF(Outcomes!M427, 'County Names to hide'!$D$2, "m"))</f>
        <v/>
      </c>
      <c r="V427" s="68" t="str">
        <f>IF(OR(Outcomes!M427="",Outcomes!M427&gt;'County Names to hide'!$D$2),"",
   IF(Outcomes!N427="","No",
      IF(AND(Outcomes!N427&gt;'County Names to hide'!$C$2,
             Outcomes!N427&lt;'County Names to hide'!$D$2),
         "Yes","No")))</f>
        <v/>
      </c>
    </row>
    <row r="428" spans="3:22" s="1" customFormat="1" x14ac:dyDescent="0.35">
      <c r="C428" s="6"/>
      <c r="L428" s="68" t="str">
        <f t="shared" si="6"/>
        <v>Yes</v>
      </c>
      <c r="M428" s="6"/>
      <c r="N428" s="6"/>
      <c r="O428" s="70" t="str">
        <f>IF(ISBLANK(M428), "", IF(ISBLANK(N428), "Yes", IF(N428 &lt; 'County Names to hide'!$C$2, "No", "Yes")))</f>
        <v/>
      </c>
      <c r="U428" s="68" t="str">
        <f>IF(Outcomes!M428="", "", DATEDIF(Outcomes!M428, 'County Names to hide'!$D$2, "m"))</f>
        <v/>
      </c>
      <c r="V428" s="68" t="str">
        <f>IF(OR(Outcomes!M428="",Outcomes!M428&gt;'County Names to hide'!$D$2),"",
   IF(Outcomes!N428="","No",
      IF(AND(Outcomes!N428&gt;'County Names to hide'!$C$2,
             Outcomes!N428&lt;'County Names to hide'!$D$2),
         "Yes","No")))</f>
        <v/>
      </c>
    </row>
    <row r="429" spans="3:22" s="1" customFormat="1" x14ac:dyDescent="0.35">
      <c r="C429" s="6"/>
      <c r="L429" s="68" t="str">
        <f t="shared" si="6"/>
        <v>Yes</v>
      </c>
      <c r="M429" s="6"/>
      <c r="N429" s="6"/>
      <c r="O429" s="70" t="str">
        <f>IF(ISBLANK(M429), "", IF(ISBLANK(N429), "Yes", IF(N429 &lt; 'County Names to hide'!$C$2, "No", "Yes")))</f>
        <v/>
      </c>
      <c r="U429" s="68" t="str">
        <f>IF(Outcomes!M429="", "", DATEDIF(Outcomes!M429, 'County Names to hide'!$D$2, "m"))</f>
        <v/>
      </c>
      <c r="V429" s="68" t="str">
        <f>IF(OR(Outcomes!M429="",Outcomes!M429&gt;'County Names to hide'!$D$2),"",
   IF(Outcomes!N429="","No",
      IF(AND(Outcomes!N429&gt;'County Names to hide'!$C$2,
             Outcomes!N429&lt;'County Names to hide'!$D$2),
         "Yes","No")))</f>
        <v/>
      </c>
    </row>
    <row r="430" spans="3:22" s="1" customFormat="1" x14ac:dyDescent="0.35">
      <c r="C430" s="6"/>
      <c r="L430" s="68" t="str">
        <f t="shared" si="6"/>
        <v>Yes</v>
      </c>
      <c r="M430" s="6"/>
      <c r="N430" s="6"/>
      <c r="O430" s="70" t="str">
        <f>IF(ISBLANK(M430), "", IF(ISBLANK(N430), "Yes", IF(N430 &lt; 'County Names to hide'!$C$2, "No", "Yes")))</f>
        <v/>
      </c>
      <c r="U430" s="68" t="str">
        <f>IF(Outcomes!M430="", "", DATEDIF(Outcomes!M430, 'County Names to hide'!$D$2, "m"))</f>
        <v/>
      </c>
      <c r="V430" s="68" t="str">
        <f>IF(OR(Outcomes!M430="",Outcomes!M430&gt;'County Names to hide'!$D$2),"",
   IF(Outcomes!N430="","No",
      IF(AND(Outcomes!N430&gt;'County Names to hide'!$C$2,
             Outcomes!N430&lt;'County Names to hide'!$D$2),
         "Yes","No")))</f>
        <v/>
      </c>
    </row>
    <row r="431" spans="3:22" s="1" customFormat="1" x14ac:dyDescent="0.35">
      <c r="C431" s="6"/>
      <c r="L431" s="68" t="str">
        <f t="shared" si="6"/>
        <v>Yes</v>
      </c>
      <c r="M431" s="6"/>
      <c r="N431" s="6"/>
      <c r="O431" s="70" t="str">
        <f>IF(ISBLANK(M431), "", IF(ISBLANK(N431), "Yes", IF(N431 &lt; 'County Names to hide'!$C$2, "No", "Yes")))</f>
        <v/>
      </c>
      <c r="U431" s="68" t="str">
        <f>IF(Outcomes!M431="", "", DATEDIF(Outcomes!M431, 'County Names to hide'!$D$2, "m"))</f>
        <v/>
      </c>
      <c r="V431" s="68" t="str">
        <f>IF(OR(Outcomes!M431="",Outcomes!M431&gt;'County Names to hide'!$D$2),"",
   IF(Outcomes!N431="","No",
      IF(AND(Outcomes!N431&gt;'County Names to hide'!$C$2,
             Outcomes!N431&lt;'County Names to hide'!$D$2),
         "Yes","No")))</f>
        <v/>
      </c>
    </row>
    <row r="432" spans="3:22" s="1" customFormat="1" x14ac:dyDescent="0.35">
      <c r="C432" s="6"/>
      <c r="L432" s="68" t="str">
        <f t="shared" si="6"/>
        <v>Yes</v>
      </c>
      <c r="M432" s="6"/>
      <c r="N432" s="6"/>
      <c r="O432" s="70" t="str">
        <f>IF(ISBLANK(M432), "", IF(ISBLANK(N432), "Yes", IF(N432 &lt; 'County Names to hide'!$C$2, "No", "Yes")))</f>
        <v/>
      </c>
      <c r="U432" s="68" t="str">
        <f>IF(Outcomes!M432="", "", DATEDIF(Outcomes!M432, 'County Names to hide'!$D$2, "m"))</f>
        <v/>
      </c>
      <c r="V432" s="68" t="str">
        <f>IF(OR(Outcomes!M432="",Outcomes!M432&gt;'County Names to hide'!$D$2),"",
   IF(Outcomes!N432="","No",
      IF(AND(Outcomes!N432&gt;'County Names to hide'!$C$2,
             Outcomes!N432&lt;'County Names to hide'!$D$2),
         "Yes","No")))</f>
        <v/>
      </c>
    </row>
    <row r="433" spans="3:22" s="1" customFormat="1" x14ac:dyDescent="0.35">
      <c r="C433" s="6"/>
      <c r="L433" s="68" t="str">
        <f t="shared" si="6"/>
        <v>Yes</v>
      </c>
      <c r="M433" s="6"/>
      <c r="N433" s="6"/>
      <c r="O433" s="70" t="str">
        <f>IF(ISBLANK(M433), "", IF(ISBLANK(N433), "Yes", IF(N433 &lt; 'County Names to hide'!$C$2, "No", "Yes")))</f>
        <v/>
      </c>
      <c r="U433" s="68" t="str">
        <f>IF(Outcomes!M433="", "", DATEDIF(Outcomes!M433, 'County Names to hide'!$D$2, "m"))</f>
        <v/>
      </c>
      <c r="V433" s="68" t="str">
        <f>IF(OR(Outcomes!M433="",Outcomes!M433&gt;'County Names to hide'!$D$2),"",
   IF(Outcomes!N433="","No",
      IF(AND(Outcomes!N433&gt;'County Names to hide'!$C$2,
             Outcomes!N433&lt;'County Names to hide'!$D$2),
         "Yes","No")))</f>
        <v/>
      </c>
    </row>
    <row r="434" spans="3:22" s="1" customFormat="1" x14ac:dyDescent="0.35">
      <c r="C434" s="6"/>
      <c r="L434" s="68" t="str">
        <f t="shared" si="6"/>
        <v>Yes</v>
      </c>
      <c r="M434" s="6"/>
      <c r="N434" s="6"/>
      <c r="O434" s="70" t="str">
        <f>IF(ISBLANK(M434), "", IF(ISBLANK(N434), "Yes", IF(N434 &lt; 'County Names to hide'!$C$2, "No", "Yes")))</f>
        <v/>
      </c>
      <c r="U434" s="68" t="str">
        <f>IF(Outcomes!M434="", "", DATEDIF(Outcomes!M434, 'County Names to hide'!$D$2, "m"))</f>
        <v/>
      </c>
      <c r="V434" s="68" t="str">
        <f>IF(OR(Outcomes!M434="",Outcomes!M434&gt;'County Names to hide'!$D$2),"",
   IF(Outcomes!N434="","No",
      IF(AND(Outcomes!N434&gt;'County Names to hide'!$C$2,
             Outcomes!N434&lt;'County Names to hide'!$D$2),
         "Yes","No")))</f>
        <v/>
      </c>
    </row>
    <row r="435" spans="3:22" s="1" customFormat="1" x14ac:dyDescent="0.35">
      <c r="C435" s="6"/>
      <c r="L435" s="68" t="str">
        <f t="shared" si="6"/>
        <v>Yes</v>
      </c>
      <c r="M435" s="6"/>
      <c r="N435" s="6"/>
      <c r="O435" s="70" t="str">
        <f>IF(ISBLANK(M435), "", IF(ISBLANK(N435), "Yes", IF(N435 &lt; 'County Names to hide'!$C$2, "No", "Yes")))</f>
        <v/>
      </c>
      <c r="U435" s="68" t="str">
        <f>IF(Outcomes!M435="", "", DATEDIF(Outcomes!M435, 'County Names to hide'!$D$2, "m"))</f>
        <v/>
      </c>
      <c r="V435" s="68" t="str">
        <f>IF(OR(Outcomes!M435="",Outcomes!M435&gt;'County Names to hide'!$D$2),"",
   IF(Outcomes!N435="","No",
      IF(AND(Outcomes!N435&gt;'County Names to hide'!$C$2,
             Outcomes!N435&lt;'County Names to hide'!$D$2),
         "Yes","No")))</f>
        <v/>
      </c>
    </row>
    <row r="436" spans="3:22" s="1" customFormat="1" x14ac:dyDescent="0.35">
      <c r="C436" s="6"/>
      <c r="L436" s="68" t="str">
        <f t="shared" si="6"/>
        <v>Yes</v>
      </c>
      <c r="M436" s="6"/>
      <c r="N436" s="6"/>
      <c r="O436" s="70" t="str">
        <f>IF(ISBLANK(M436), "", IF(ISBLANK(N436), "Yes", IF(N436 &lt; 'County Names to hide'!$C$2, "No", "Yes")))</f>
        <v/>
      </c>
      <c r="U436" s="68" t="str">
        <f>IF(Outcomes!M436="", "", DATEDIF(Outcomes!M436, 'County Names to hide'!$D$2, "m"))</f>
        <v/>
      </c>
      <c r="V436" s="68" t="str">
        <f>IF(OR(Outcomes!M436="",Outcomes!M436&gt;'County Names to hide'!$D$2),"",
   IF(Outcomes!N436="","No",
      IF(AND(Outcomes!N436&gt;'County Names to hide'!$C$2,
             Outcomes!N436&lt;'County Names to hide'!$D$2),
         "Yes","No")))</f>
        <v/>
      </c>
    </row>
    <row r="437" spans="3:22" s="1" customFormat="1" x14ac:dyDescent="0.35">
      <c r="C437" s="6"/>
      <c r="L437" s="68" t="str">
        <f t="shared" si="6"/>
        <v>Yes</v>
      </c>
      <c r="M437" s="6"/>
      <c r="N437" s="6"/>
      <c r="O437" s="70" t="str">
        <f>IF(ISBLANK(M437), "", IF(ISBLANK(N437), "Yes", IF(N437 &lt; 'County Names to hide'!$C$2, "No", "Yes")))</f>
        <v/>
      </c>
      <c r="U437" s="68" t="str">
        <f>IF(Outcomes!M437="", "", DATEDIF(Outcomes!M437, 'County Names to hide'!$D$2, "m"))</f>
        <v/>
      </c>
      <c r="V437" s="68" t="str">
        <f>IF(OR(Outcomes!M437="",Outcomes!M437&gt;'County Names to hide'!$D$2),"",
   IF(Outcomes!N437="","No",
      IF(AND(Outcomes!N437&gt;'County Names to hide'!$C$2,
             Outcomes!N437&lt;'County Names to hide'!$D$2),
         "Yes","No")))</f>
        <v/>
      </c>
    </row>
    <row r="438" spans="3:22" s="1" customFormat="1" x14ac:dyDescent="0.35">
      <c r="C438" s="6"/>
      <c r="L438" s="68" t="str">
        <f t="shared" si="6"/>
        <v>Yes</v>
      </c>
      <c r="M438" s="6"/>
      <c r="N438" s="6"/>
      <c r="O438" s="70" t="str">
        <f>IF(ISBLANK(M438), "", IF(ISBLANK(N438), "Yes", IF(N438 &lt; 'County Names to hide'!$C$2, "No", "Yes")))</f>
        <v/>
      </c>
      <c r="U438" s="68" t="str">
        <f>IF(Outcomes!M438="", "", DATEDIF(Outcomes!M438, 'County Names to hide'!$D$2, "m"))</f>
        <v/>
      </c>
      <c r="V438" s="68" t="str">
        <f>IF(OR(Outcomes!M438="",Outcomes!M438&gt;'County Names to hide'!$D$2),"",
   IF(Outcomes!N438="","No",
      IF(AND(Outcomes!N438&gt;'County Names to hide'!$C$2,
             Outcomes!N438&lt;'County Names to hide'!$D$2),
         "Yes","No")))</f>
        <v/>
      </c>
    </row>
    <row r="439" spans="3:22" s="1" customFormat="1" x14ac:dyDescent="0.35">
      <c r="C439" s="6"/>
      <c r="L439" s="68" t="str">
        <f t="shared" si="6"/>
        <v>Yes</v>
      </c>
      <c r="M439" s="6"/>
      <c r="N439" s="6"/>
      <c r="O439" s="70" t="str">
        <f>IF(ISBLANK(M439), "", IF(ISBLANK(N439), "Yes", IF(N439 &lt; 'County Names to hide'!$C$2, "No", "Yes")))</f>
        <v/>
      </c>
      <c r="U439" s="68" t="str">
        <f>IF(Outcomes!M439="", "", DATEDIF(Outcomes!M439, 'County Names to hide'!$D$2, "m"))</f>
        <v/>
      </c>
      <c r="V439" s="68" t="str">
        <f>IF(OR(Outcomes!M439="",Outcomes!M439&gt;'County Names to hide'!$D$2),"",
   IF(Outcomes!N439="","No",
      IF(AND(Outcomes!N439&gt;'County Names to hide'!$C$2,
             Outcomes!N439&lt;'County Names to hide'!$D$2),
         "Yes","No")))</f>
        <v/>
      </c>
    </row>
    <row r="440" spans="3:22" s="1" customFormat="1" x14ac:dyDescent="0.35">
      <c r="C440" s="6"/>
      <c r="L440" s="68" t="str">
        <f t="shared" si="6"/>
        <v>Yes</v>
      </c>
      <c r="M440" s="6"/>
      <c r="N440" s="6"/>
      <c r="O440" s="70" t="str">
        <f>IF(ISBLANK(M440), "", IF(ISBLANK(N440), "Yes", IF(N440 &lt; 'County Names to hide'!$C$2, "No", "Yes")))</f>
        <v/>
      </c>
      <c r="U440" s="68" t="str">
        <f>IF(Outcomes!M440="", "", DATEDIF(Outcomes!M440, 'County Names to hide'!$D$2, "m"))</f>
        <v/>
      </c>
      <c r="V440" s="68" t="str">
        <f>IF(OR(Outcomes!M440="",Outcomes!M440&gt;'County Names to hide'!$D$2),"",
   IF(Outcomes!N440="","No",
      IF(AND(Outcomes!N440&gt;'County Names to hide'!$C$2,
             Outcomes!N440&lt;'County Names to hide'!$D$2),
         "Yes","No")))</f>
        <v/>
      </c>
    </row>
    <row r="441" spans="3:22" s="1" customFormat="1" x14ac:dyDescent="0.35">
      <c r="C441" s="6"/>
      <c r="L441" s="68" t="str">
        <f t="shared" si="6"/>
        <v>Yes</v>
      </c>
      <c r="M441" s="6"/>
      <c r="N441" s="6"/>
      <c r="O441" s="70" t="str">
        <f>IF(ISBLANK(M441), "", IF(ISBLANK(N441), "Yes", IF(N441 &lt; 'County Names to hide'!$C$2, "No", "Yes")))</f>
        <v/>
      </c>
      <c r="U441" s="68" t="str">
        <f>IF(Outcomes!M441="", "", DATEDIF(Outcomes!M441, 'County Names to hide'!$D$2, "m"))</f>
        <v/>
      </c>
      <c r="V441" s="68" t="str">
        <f>IF(OR(Outcomes!M441="",Outcomes!M441&gt;'County Names to hide'!$D$2),"",
   IF(Outcomes!N441="","No",
      IF(AND(Outcomes!N441&gt;'County Names to hide'!$C$2,
             Outcomes!N441&lt;'County Names to hide'!$D$2),
         "Yes","No")))</f>
        <v/>
      </c>
    </row>
    <row r="442" spans="3:22" s="1" customFormat="1" x14ac:dyDescent="0.35">
      <c r="C442" s="6"/>
      <c r="L442" s="68" t="str">
        <f t="shared" si="6"/>
        <v>Yes</v>
      </c>
      <c r="M442" s="6"/>
      <c r="N442" s="6"/>
      <c r="O442" s="70" t="str">
        <f>IF(ISBLANK(M442), "", IF(ISBLANK(N442), "Yes", IF(N442 &lt; 'County Names to hide'!$C$2, "No", "Yes")))</f>
        <v/>
      </c>
      <c r="U442" s="68" t="str">
        <f>IF(Outcomes!M442="", "", DATEDIF(Outcomes!M442, 'County Names to hide'!$D$2, "m"))</f>
        <v/>
      </c>
      <c r="V442" s="68" t="str">
        <f>IF(OR(Outcomes!M442="",Outcomes!M442&gt;'County Names to hide'!$D$2),"",
   IF(Outcomes!N442="","No",
      IF(AND(Outcomes!N442&gt;'County Names to hide'!$C$2,
             Outcomes!N442&lt;'County Names to hide'!$D$2),
         "Yes","No")))</f>
        <v/>
      </c>
    </row>
    <row r="443" spans="3:22" s="1" customFormat="1" x14ac:dyDescent="0.35">
      <c r="C443" s="6"/>
      <c r="L443" s="68" t="str">
        <f t="shared" si="6"/>
        <v>Yes</v>
      </c>
      <c r="M443" s="6"/>
      <c r="N443" s="6"/>
      <c r="O443" s="70" t="str">
        <f>IF(ISBLANK(M443), "", IF(ISBLANK(N443), "Yes", IF(N443 &lt; 'County Names to hide'!$C$2, "No", "Yes")))</f>
        <v/>
      </c>
      <c r="U443" s="68" t="str">
        <f>IF(Outcomes!M443="", "", DATEDIF(Outcomes!M443, 'County Names to hide'!$D$2, "m"))</f>
        <v/>
      </c>
      <c r="V443" s="68" t="str">
        <f>IF(OR(Outcomes!M443="",Outcomes!M443&gt;'County Names to hide'!$D$2),"",
   IF(Outcomes!N443="","No",
      IF(AND(Outcomes!N443&gt;'County Names to hide'!$C$2,
             Outcomes!N443&lt;'County Names to hide'!$D$2),
         "Yes","No")))</f>
        <v/>
      </c>
    </row>
    <row r="444" spans="3:22" s="1" customFormat="1" x14ac:dyDescent="0.35">
      <c r="C444" s="6"/>
      <c r="L444" s="68" t="str">
        <f t="shared" si="6"/>
        <v>Yes</v>
      </c>
      <c r="M444" s="6"/>
      <c r="N444" s="6"/>
      <c r="O444" s="70" t="str">
        <f>IF(ISBLANK(M444), "", IF(ISBLANK(N444), "Yes", IF(N444 &lt; 'County Names to hide'!$C$2, "No", "Yes")))</f>
        <v/>
      </c>
      <c r="U444" s="68" t="str">
        <f>IF(Outcomes!M444="", "", DATEDIF(Outcomes!M444, 'County Names to hide'!$D$2, "m"))</f>
        <v/>
      </c>
      <c r="V444" s="68" t="str">
        <f>IF(OR(Outcomes!M444="",Outcomes!M444&gt;'County Names to hide'!$D$2),"",
   IF(Outcomes!N444="","No",
      IF(AND(Outcomes!N444&gt;'County Names to hide'!$C$2,
             Outcomes!N444&lt;'County Names to hide'!$D$2),
         "Yes","No")))</f>
        <v/>
      </c>
    </row>
    <row r="445" spans="3:22" s="1" customFormat="1" x14ac:dyDescent="0.35">
      <c r="C445" s="6"/>
      <c r="L445" s="68" t="str">
        <f t="shared" si="6"/>
        <v>Yes</v>
      </c>
      <c r="M445" s="6"/>
      <c r="N445" s="6"/>
      <c r="O445" s="70" t="str">
        <f>IF(ISBLANK(M445), "", IF(ISBLANK(N445), "Yes", IF(N445 &lt; 'County Names to hide'!$C$2, "No", "Yes")))</f>
        <v/>
      </c>
      <c r="U445" s="68" t="str">
        <f>IF(Outcomes!M445="", "", DATEDIF(Outcomes!M445, 'County Names to hide'!$D$2, "m"))</f>
        <v/>
      </c>
      <c r="V445" s="68" t="str">
        <f>IF(OR(Outcomes!M445="",Outcomes!M445&gt;'County Names to hide'!$D$2),"",
   IF(Outcomes!N445="","No",
      IF(AND(Outcomes!N445&gt;'County Names to hide'!$C$2,
             Outcomes!N445&lt;'County Names to hide'!$D$2),
         "Yes","No")))</f>
        <v/>
      </c>
    </row>
    <row r="446" spans="3:22" s="1" customFormat="1" x14ac:dyDescent="0.35">
      <c r="C446" s="6"/>
      <c r="L446" s="68" t="str">
        <f t="shared" si="6"/>
        <v>Yes</v>
      </c>
      <c r="M446" s="6"/>
      <c r="N446" s="6"/>
      <c r="O446" s="70" t="str">
        <f>IF(ISBLANK(M446), "", IF(ISBLANK(N446), "Yes", IF(N446 &lt; 'County Names to hide'!$C$2, "No", "Yes")))</f>
        <v/>
      </c>
      <c r="U446" s="68" t="str">
        <f>IF(Outcomes!M446="", "", DATEDIF(Outcomes!M446, 'County Names to hide'!$D$2, "m"))</f>
        <v/>
      </c>
      <c r="V446" s="68" t="str">
        <f>IF(OR(Outcomes!M446="",Outcomes!M446&gt;'County Names to hide'!$D$2),"",
   IF(Outcomes!N446="","No",
      IF(AND(Outcomes!N446&gt;'County Names to hide'!$C$2,
             Outcomes!N446&lt;'County Names to hide'!$D$2),
         "Yes","No")))</f>
        <v/>
      </c>
    </row>
    <row r="447" spans="3:22" s="1" customFormat="1" x14ac:dyDescent="0.35">
      <c r="C447" s="6"/>
      <c r="L447" s="68" t="str">
        <f t="shared" si="6"/>
        <v>Yes</v>
      </c>
      <c r="M447" s="6"/>
      <c r="N447" s="6"/>
      <c r="O447" s="70" t="str">
        <f>IF(ISBLANK(M447), "", IF(ISBLANK(N447), "Yes", IF(N447 &lt; 'County Names to hide'!$C$2, "No", "Yes")))</f>
        <v/>
      </c>
      <c r="U447" s="68" t="str">
        <f>IF(Outcomes!M447="", "", DATEDIF(Outcomes!M447, 'County Names to hide'!$D$2, "m"))</f>
        <v/>
      </c>
      <c r="V447" s="68" t="str">
        <f>IF(OR(Outcomes!M447="",Outcomes!M447&gt;'County Names to hide'!$D$2),"",
   IF(Outcomes!N447="","No",
      IF(AND(Outcomes!N447&gt;'County Names to hide'!$C$2,
             Outcomes!N447&lt;'County Names to hide'!$D$2),
         "Yes","No")))</f>
        <v/>
      </c>
    </row>
    <row r="448" spans="3:22" s="1" customFormat="1" x14ac:dyDescent="0.35">
      <c r="C448" s="6"/>
      <c r="L448" s="68" t="str">
        <f t="shared" si="6"/>
        <v>Yes</v>
      </c>
      <c r="M448" s="6"/>
      <c r="N448" s="6"/>
      <c r="O448" s="70" t="str">
        <f>IF(ISBLANK(M448), "", IF(ISBLANK(N448), "Yes", IF(N448 &lt; 'County Names to hide'!$C$2, "No", "Yes")))</f>
        <v/>
      </c>
      <c r="U448" s="68" t="str">
        <f>IF(Outcomes!M448="", "", DATEDIF(Outcomes!M448, 'County Names to hide'!$D$2, "m"))</f>
        <v/>
      </c>
      <c r="V448" s="68" t="str">
        <f>IF(OR(Outcomes!M448="",Outcomes!M448&gt;'County Names to hide'!$D$2),"",
   IF(Outcomes!N448="","No",
      IF(AND(Outcomes!N448&gt;'County Names to hide'!$C$2,
             Outcomes!N448&lt;'County Names to hide'!$D$2),
         "Yes","No")))</f>
        <v/>
      </c>
    </row>
    <row r="449" spans="3:22" s="1" customFormat="1" x14ac:dyDescent="0.35">
      <c r="C449" s="6"/>
      <c r="L449" s="68" t="str">
        <f t="shared" si="6"/>
        <v>Yes</v>
      </c>
      <c r="M449" s="6"/>
      <c r="N449" s="6"/>
      <c r="O449" s="70" t="str">
        <f>IF(ISBLANK(M449), "", IF(ISBLANK(N449), "Yes", IF(N449 &lt; 'County Names to hide'!$C$2, "No", "Yes")))</f>
        <v/>
      </c>
      <c r="U449" s="68" t="str">
        <f>IF(Outcomes!M449="", "", DATEDIF(Outcomes!M449, 'County Names to hide'!$D$2, "m"))</f>
        <v/>
      </c>
      <c r="V449" s="68" t="str">
        <f>IF(OR(Outcomes!M449="",Outcomes!M449&gt;'County Names to hide'!$D$2),"",
   IF(Outcomes!N449="","No",
      IF(AND(Outcomes!N449&gt;'County Names to hide'!$C$2,
             Outcomes!N449&lt;'County Names to hide'!$D$2),
         "Yes","No")))</f>
        <v/>
      </c>
    </row>
    <row r="450" spans="3:22" s="1" customFormat="1" x14ac:dyDescent="0.35">
      <c r="C450" s="6"/>
      <c r="L450" s="68" t="str">
        <f t="shared" si="6"/>
        <v>Yes</v>
      </c>
      <c r="M450" s="6"/>
      <c r="N450" s="6"/>
      <c r="O450" s="70" t="str">
        <f>IF(ISBLANK(M450), "", IF(ISBLANK(N450), "Yes", IF(N450 &lt; 'County Names to hide'!$C$2, "No", "Yes")))</f>
        <v/>
      </c>
      <c r="U450" s="68" t="str">
        <f>IF(Outcomes!M450="", "", DATEDIF(Outcomes!M450, 'County Names to hide'!$D$2, "m"))</f>
        <v/>
      </c>
      <c r="V450" s="68" t="str">
        <f>IF(OR(Outcomes!M450="",Outcomes!M450&gt;'County Names to hide'!$D$2),"",
   IF(Outcomes!N450="","No",
      IF(AND(Outcomes!N450&gt;'County Names to hide'!$C$2,
             Outcomes!N450&lt;'County Names to hide'!$D$2),
         "Yes","No")))</f>
        <v/>
      </c>
    </row>
    <row r="451" spans="3:22" s="1" customFormat="1" x14ac:dyDescent="0.35">
      <c r="C451" s="6"/>
      <c r="L451" s="68" t="str">
        <f t="shared" si="6"/>
        <v>Yes</v>
      </c>
      <c r="M451" s="6"/>
      <c r="N451" s="6"/>
      <c r="O451" s="70" t="str">
        <f>IF(ISBLANK(M451), "", IF(ISBLANK(N451), "Yes", IF(N451 &lt; 'County Names to hide'!$C$2, "No", "Yes")))</f>
        <v/>
      </c>
      <c r="U451" s="68" t="str">
        <f>IF(Outcomes!M451="", "", DATEDIF(Outcomes!M451, 'County Names to hide'!$D$2, "m"))</f>
        <v/>
      </c>
      <c r="V451" s="68" t="str">
        <f>IF(OR(Outcomes!M451="",Outcomes!M451&gt;'County Names to hide'!$D$2),"",
   IF(Outcomes!N451="","No",
      IF(AND(Outcomes!N451&gt;'County Names to hide'!$C$2,
             Outcomes!N451&lt;'County Names to hide'!$D$2),
         "Yes","No")))</f>
        <v/>
      </c>
    </row>
    <row r="452" spans="3:22" s="1" customFormat="1" x14ac:dyDescent="0.35">
      <c r="C452" s="6"/>
      <c r="L452" s="68" t="str">
        <f t="shared" si="6"/>
        <v>Yes</v>
      </c>
      <c r="M452" s="6"/>
      <c r="N452" s="6"/>
      <c r="O452" s="70" t="str">
        <f>IF(ISBLANK(M452), "", IF(ISBLANK(N452), "Yes", IF(N452 &lt; 'County Names to hide'!$C$2, "No", "Yes")))</f>
        <v/>
      </c>
      <c r="U452" s="68" t="str">
        <f>IF(Outcomes!M452="", "", DATEDIF(Outcomes!M452, 'County Names to hide'!$D$2, "m"))</f>
        <v/>
      </c>
      <c r="V452" s="68" t="str">
        <f>IF(OR(Outcomes!M452="",Outcomes!M452&gt;'County Names to hide'!$D$2),"",
   IF(Outcomes!N452="","No",
      IF(AND(Outcomes!N452&gt;'County Names to hide'!$C$2,
             Outcomes!N452&lt;'County Names to hide'!$D$2),
         "Yes","No")))</f>
        <v/>
      </c>
    </row>
    <row r="453" spans="3:22" s="1" customFormat="1" x14ac:dyDescent="0.35">
      <c r="C453" s="6"/>
      <c r="L453" s="68" t="str">
        <f t="shared" si="6"/>
        <v>Yes</v>
      </c>
      <c r="M453" s="6"/>
      <c r="N453" s="6"/>
      <c r="O453" s="70" t="str">
        <f>IF(ISBLANK(M453), "", IF(ISBLANK(N453), "Yes", IF(N453 &lt; 'County Names to hide'!$C$2, "No", "Yes")))</f>
        <v/>
      </c>
      <c r="U453" s="68" t="str">
        <f>IF(Outcomes!M453="", "", DATEDIF(Outcomes!M453, 'County Names to hide'!$D$2, "m"))</f>
        <v/>
      </c>
      <c r="V453" s="68" t="str">
        <f>IF(OR(Outcomes!M453="",Outcomes!M453&gt;'County Names to hide'!$D$2),"",
   IF(Outcomes!N453="","No",
      IF(AND(Outcomes!N453&gt;'County Names to hide'!$C$2,
             Outcomes!N453&lt;'County Names to hide'!$D$2),
         "Yes","No")))</f>
        <v/>
      </c>
    </row>
    <row r="454" spans="3:22" s="1" customFormat="1" x14ac:dyDescent="0.35">
      <c r="C454" s="6"/>
      <c r="L454" s="68" t="str">
        <f t="shared" ref="L454:L500" si="7">IF(COUNTIF(F454:K454, "Yes")&gt;0, "No", "Yes")</f>
        <v>Yes</v>
      </c>
      <c r="M454" s="6"/>
      <c r="N454" s="6"/>
      <c r="O454" s="70" t="str">
        <f>IF(ISBLANK(M454), "", IF(ISBLANK(N454), "Yes", IF(N454 &lt; 'County Names to hide'!$C$2, "No", "Yes")))</f>
        <v/>
      </c>
      <c r="U454" s="68" t="str">
        <f>IF(Outcomes!M454="", "", DATEDIF(Outcomes!M454, 'County Names to hide'!$D$2, "m"))</f>
        <v/>
      </c>
      <c r="V454" s="68" t="str">
        <f>IF(OR(Outcomes!M454="",Outcomes!M454&gt;'County Names to hide'!$D$2),"",
   IF(Outcomes!N454="","No",
      IF(AND(Outcomes!N454&gt;'County Names to hide'!$C$2,
             Outcomes!N454&lt;'County Names to hide'!$D$2),
         "Yes","No")))</f>
        <v/>
      </c>
    </row>
    <row r="455" spans="3:22" s="1" customFormat="1" x14ac:dyDescent="0.35">
      <c r="C455" s="6"/>
      <c r="L455" s="68" t="str">
        <f t="shared" si="7"/>
        <v>Yes</v>
      </c>
      <c r="M455" s="6"/>
      <c r="N455" s="6"/>
      <c r="O455" s="70" t="str">
        <f>IF(ISBLANK(M455), "", IF(ISBLANK(N455), "Yes", IF(N455 &lt; 'County Names to hide'!$C$2, "No", "Yes")))</f>
        <v/>
      </c>
      <c r="U455" s="68" t="str">
        <f>IF(Outcomes!M455="", "", DATEDIF(Outcomes!M455, 'County Names to hide'!$D$2, "m"))</f>
        <v/>
      </c>
      <c r="V455" s="68" t="str">
        <f>IF(OR(Outcomes!M455="",Outcomes!M455&gt;'County Names to hide'!$D$2),"",
   IF(Outcomes!N455="","No",
      IF(AND(Outcomes!N455&gt;'County Names to hide'!$C$2,
             Outcomes!N455&lt;'County Names to hide'!$D$2),
         "Yes","No")))</f>
        <v/>
      </c>
    </row>
    <row r="456" spans="3:22" s="1" customFormat="1" x14ac:dyDescent="0.35">
      <c r="C456" s="6"/>
      <c r="L456" s="68" t="str">
        <f t="shared" si="7"/>
        <v>Yes</v>
      </c>
      <c r="M456" s="6"/>
      <c r="N456" s="6"/>
      <c r="O456" s="70" t="str">
        <f>IF(ISBLANK(M456), "", IF(ISBLANK(N456), "Yes", IF(N456 &lt; 'County Names to hide'!$C$2, "No", "Yes")))</f>
        <v/>
      </c>
      <c r="U456" s="68" t="str">
        <f>IF(Outcomes!M456="", "", DATEDIF(Outcomes!M456, 'County Names to hide'!$D$2, "m"))</f>
        <v/>
      </c>
      <c r="V456" s="68" t="str">
        <f>IF(OR(Outcomes!M456="",Outcomes!M456&gt;'County Names to hide'!$D$2),"",
   IF(Outcomes!N456="","No",
      IF(AND(Outcomes!N456&gt;'County Names to hide'!$C$2,
             Outcomes!N456&lt;'County Names to hide'!$D$2),
         "Yes","No")))</f>
        <v/>
      </c>
    </row>
    <row r="457" spans="3:22" s="1" customFormat="1" x14ac:dyDescent="0.35">
      <c r="C457" s="6"/>
      <c r="L457" s="68" t="str">
        <f t="shared" si="7"/>
        <v>Yes</v>
      </c>
      <c r="M457" s="6"/>
      <c r="N457" s="6"/>
      <c r="O457" s="70" t="str">
        <f>IF(ISBLANK(M457), "", IF(ISBLANK(N457), "Yes", IF(N457 &lt; 'County Names to hide'!$C$2, "No", "Yes")))</f>
        <v/>
      </c>
      <c r="U457" s="68" t="str">
        <f>IF(Outcomes!M457="", "", DATEDIF(Outcomes!M457, 'County Names to hide'!$D$2, "m"))</f>
        <v/>
      </c>
      <c r="V457" s="68" t="str">
        <f>IF(OR(Outcomes!M457="",Outcomes!M457&gt;'County Names to hide'!$D$2),"",
   IF(Outcomes!N457="","No",
      IF(AND(Outcomes!N457&gt;'County Names to hide'!$C$2,
             Outcomes!N457&lt;'County Names to hide'!$D$2),
         "Yes","No")))</f>
        <v/>
      </c>
    </row>
    <row r="458" spans="3:22" s="1" customFormat="1" x14ac:dyDescent="0.35">
      <c r="C458" s="6"/>
      <c r="L458" s="68" t="str">
        <f t="shared" si="7"/>
        <v>Yes</v>
      </c>
      <c r="M458" s="6"/>
      <c r="N458" s="6"/>
      <c r="O458" s="70" t="str">
        <f>IF(ISBLANK(M458), "", IF(ISBLANK(N458), "Yes", IF(N458 &lt; 'County Names to hide'!$C$2, "No", "Yes")))</f>
        <v/>
      </c>
      <c r="U458" s="68" t="str">
        <f>IF(Outcomes!M458="", "", DATEDIF(Outcomes!M458, 'County Names to hide'!$D$2, "m"))</f>
        <v/>
      </c>
      <c r="V458" s="68" t="str">
        <f>IF(OR(Outcomes!M458="",Outcomes!M458&gt;'County Names to hide'!$D$2),"",
   IF(Outcomes!N458="","No",
      IF(AND(Outcomes!N458&gt;'County Names to hide'!$C$2,
             Outcomes!N458&lt;'County Names to hide'!$D$2),
         "Yes","No")))</f>
        <v/>
      </c>
    </row>
    <row r="459" spans="3:22" s="1" customFormat="1" x14ac:dyDescent="0.35">
      <c r="C459" s="6"/>
      <c r="L459" s="68" t="str">
        <f t="shared" si="7"/>
        <v>Yes</v>
      </c>
      <c r="M459" s="6"/>
      <c r="N459" s="6"/>
      <c r="O459" s="70" t="str">
        <f>IF(ISBLANK(M459), "", IF(ISBLANK(N459), "Yes", IF(N459 &lt; 'County Names to hide'!$C$2, "No", "Yes")))</f>
        <v/>
      </c>
      <c r="U459" s="68" t="str">
        <f>IF(Outcomes!M459="", "", DATEDIF(Outcomes!M459, 'County Names to hide'!$D$2, "m"))</f>
        <v/>
      </c>
      <c r="V459" s="68" t="str">
        <f>IF(OR(Outcomes!M459="",Outcomes!M459&gt;'County Names to hide'!$D$2),"",
   IF(Outcomes!N459="","No",
      IF(AND(Outcomes!N459&gt;'County Names to hide'!$C$2,
             Outcomes!N459&lt;'County Names to hide'!$D$2),
         "Yes","No")))</f>
        <v/>
      </c>
    </row>
    <row r="460" spans="3:22" s="1" customFormat="1" x14ac:dyDescent="0.35">
      <c r="C460" s="6"/>
      <c r="L460" s="68" t="str">
        <f t="shared" si="7"/>
        <v>Yes</v>
      </c>
      <c r="M460" s="6"/>
      <c r="N460" s="6"/>
      <c r="O460" s="70" t="str">
        <f>IF(ISBLANK(M460), "", IF(ISBLANK(N460), "Yes", IF(N460 &lt; 'County Names to hide'!$C$2, "No", "Yes")))</f>
        <v/>
      </c>
      <c r="U460" s="68" t="str">
        <f>IF(Outcomes!M460="", "", DATEDIF(Outcomes!M460, 'County Names to hide'!$D$2, "m"))</f>
        <v/>
      </c>
      <c r="V460" s="68" t="str">
        <f>IF(OR(Outcomes!M460="",Outcomes!M460&gt;'County Names to hide'!$D$2),"",
   IF(Outcomes!N460="","No",
      IF(AND(Outcomes!N460&gt;'County Names to hide'!$C$2,
             Outcomes!N460&lt;'County Names to hide'!$D$2),
         "Yes","No")))</f>
        <v/>
      </c>
    </row>
    <row r="461" spans="3:22" s="1" customFormat="1" x14ac:dyDescent="0.35">
      <c r="C461" s="6"/>
      <c r="L461" s="68" t="str">
        <f t="shared" si="7"/>
        <v>Yes</v>
      </c>
      <c r="M461" s="6"/>
      <c r="N461" s="6"/>
      <c r="O461" s="70" t="str">
        <f>IF(ISBLANK(M461), "", IF(ISBLANK(N461), "Yes", IF(N461 &lt; 'County Names to hide'!$C$2, "No", "Yes")))</f>
        <v/>
      </c>
      <c r="U461" s="68" t="str">
        <f>IF(Outcomes!M461="", "", DATEDIF(Outcomes!M461, 'County Names to hide'!$D$2, "m"))</f>
        <v/>
      </c>
      <c r="V461" s="68" t="str">
        <f>IF(OR(Outcomes!M461="",Outcomes!M461&gt;'County Names to hide'!$D$2),"",
   IF(Outcomes!N461="","No",
      IF(AND(Outcomes!N461&gt;'County Names to hide'!$C$2,
             Outcomes!N461&lt;'County Names to hide'!$D$2),
         "Yes","No")))</f>
        <v/>
      </c>
    </row>
    <row r="462" spans="3:22" s="1" customFormat="1" x14ac:dyDescent="0.35">
      <c r="C462" s="6"/>
      <c r="L462" s="68" t="str">
        <f t="shared" si="7"/>
        <v>Yes</v>
      </c>
      <c r="M462" s="6"/>
      <c r="N462" s="6"/>
      <c r="O462" s="70" t="str">
        <f>IF(ISBLANK(M462), "", IF(ISBLANK(N462), "Yes", IF(N462 &lt; 'County Names to hide'!$C$2, "No", "Yes")))</f>
        <v/>
      </c>
      <c r="U462" s="68" t="str">
        <f>IF(Outcomes!M462="", "", DATEDIF(Outcomes!M462, 'County Names to hide'!$D$2, "m"))</f>
        <v/>
      </c>
      <c r="V462" s="68" t="str">
        <f>IF(OR(Outcomes!M462="",Outcomes!M462&gt;'County Names to hide'!$D$2),"",
   IF(Outcomes!N462="","No",
      IF(AND(Outcomes!N462&gt;'County Names to hide'!$C$2,
             Outcomes!N462&lt;'County Names to hide'!$D$2),
         "Yes","No")))</f>
        <v/>
      </c>
    </row>
    <row r="463" spans="3:22" s="1" customFormat="1" x14ac:dyDescent="0.35">
      <c r="C463" s="6"/>
      <c r="L463" s="68" t="str">
        <f t="shared" si="7"/>
        <v>Yes</v>
      </c>
      <c r="M463" s="6"/>
      <c r="N463" s="6"/>
      <c r="O463" s="70" t="str">
        <f>IF(ISBLANK(M463), "", IF(ISBLANK(N463), "Yes", IF(N463 &lt; 'County Names to hide'!$C$2, "No", "Yes")))</f>
        <v/>
      </c>
      <c r="U463" s="68" t="str">
        <f>IF(Outcomes!M463="", "", DATEDIF(Outcomes!M463, 'County Names to hide'!$D$2, "m"))</f>
        <v/>
      </c>
      <c r="V463" s="68" t="str">
        <f>IF(OR(Outcomes!M463="",Outcomes!M463&gt;'County Names to hide'!$D$2),"",
   IF(Outcomes!N463="","No",
      IF(AND(Outcomes!N463&gt;'County Names to hide'!$C$2,
             Outcomes!N463&lt;'County Names to hide'!$D$2),
         "Yes","No")))</f>
        <v/>
      </c>
    </row>
    <row r="464" spans="3:22" s="1" customFormat="1" x14ac:dyDescent="0.35">
      <c r="C464" s="6"/>
      <c r="L464" s="68" t="str">
        <f t="shared" si="7"/>
        <v>Yes</v>
      </c>
      <c r="M464" s="6"/>
      <c r="N464" s="6"/>
      <c r="O464" s="70" t="str">
        <f>IF(ISBLANK(M464), "", IF(ISBLANK(N464), "Yes", IF(N464 &lt; 'County Names to hide'!$C$2, "No", "Yes")))</f>
        <v/>
      </c>
      <c r="U464" s="68" t="str">
        <f>IF(Outcomes!M464="", "", DATEDIF(Outcomes!M464, 'County Names to hide'!$D$2, "m"))</f>
        <v/>
      </c>
      <c r="V464" s="68" t="str">
        <f>IF(OR(Outcomes!M464="",Outcomes!M464&gt;'County Names to hide'!$D$2),"",
   IF(Outcomes!N464="","No",
      IF(AND(Outcomes!N464&gt;'County Names to hide'!$C$2,
             Outcomes!N464&lt;'County Names to hide'!$D$2),
         "Yes","No")))</f>
        <v/>
      </c>
    </row>
    <row r="465" spans="3:22" s="1" customFormat="1" x14ac:dyDescent="0.35">
      <c r="C465" s="6"/>
      <c r="L465" s="68" t="str">
        <f t="shared" si="7"/>
        <v>Yes</v>
      </c>
      <c r="M465" s="6"/>
      <c r="N465" s="6"/>
      <c r="O465" s="70" t="str">
        <f>IF(ISBLANK(M465), "", IF(ISBLANK(N465), "Yes", IF(N465 &lt; 'County Names to hide'!$C$2, "No", "Yes")))</f>
        <v/>
      </c>
      <c r="U465" s="68" t="str">
        <f>IF(Outcomes!M465="", "", DATEDIF(Outcomes!M465, 'County Names to hide'!$D$2, "m"))</f>
        <v/>
      </c>
      <c r="V465" s="68" t="str">
        <f>IF(OR(Outcomes!M465="",Outcomes!M465&gt;'County Names to hide'!$D$2),"",
   IF(Outcomes!N465="","No",
      IF(AND(Outcomes!N465&gt;'County Names to hide'!$C$2,
             Outcomes!N465&lt;'County Names to hide'!$D$2),
         "Yes","No")))</f>
        <v/>
      </c>
    </row>
    <row r="466" spans="3:22" s="1" customFormat="1" x14ac:dyDescent="0.35">
      <c r="C466" s="6"/>
      <c r="L466" s="68" t="str">
        <f t="shared" si="7"/>
        <v>Yes</v>
      </c>
      <c r="M466" s="6"/>
      <c r="N466" s="6"/>
      <c r="O466" s="70" t="str">
        <f>IF(ISBLANK(M466), "", IF(ISBLANK(N466), "Yes", IF(N466 &lt; 'County Names to hide'!$C$2, "No", "Yes")))</f>
        <v/>
      </c>
      <c r="U466" s="68" t="str">
        <f>IF(Outcomes!M466="", "", DATEDIF(Outcomes!M466, 'County Names to hide'!$D$2, "m"))</f>
        <v/>
      </c>
      <c r="V466" s="68" t="str">
        <f>IF(OR(Outcomes!M466="",Outcomes!M466&gt;'County Names to hide'!$D$2),"",
   IF(Outcomes!N466="","No",
      IF(AND(Outcomes!N466&gt;'County Names to hide'!$C$2,
             Outcomes!N466&lt;'County Names to hide'!$D$2),
         "Yes","No")))</f>
        <v/>
      </c>
    </row>
    <row r="467" spans="3:22" s="1" customFormat="1" x14ac:dyDescent="0.35">
      <c r="C467" s="6"/>
      <c r="L467" s="68" t="str">
        <f t="shared" si="7"/>
        <v>Yes</v>
      </c>
      <c r="M467" s="6"/>
      <c r="N467" s="6"/>
      <c r="O467" s="70" t="str">
        <f>IF(ISBLANK(M467), "", IF(ISBLANK(N467), "Yes", IF(N467 &lt; 'County Names to hide'!$C$2, "No", "Yes")))</f>
        <v/>
      </c>
      <c r="U467" s="68" t="str">
        <f>IF(Outcomes!M467="", "", DATEDIF(Outcomes!M467, 'County Names to hide'!$D$2, "m"))</f>
        <v/>
      </c>
      <c r="V467" s="68" t="str">
        <f>IF(OR(Outcomes!M467="",Outcomes!M467&gt;'County Names to hide'!$D$2),"",
   IF(Outcomes!N467="","No",
      IF(AND(Outcomes!N467&gt;'County Names to hide'!$C$2,
             Outcomes!N467&lt;'County Names to hide'!$D$2),
         "Yes","No")))</f>
        <v/>
      </c>
    </row>
    <row r="468" spans="3:22" s="1" customFormat="1" x14ac:dyDescent="0.35">
      <c r="C468" s="6"/>
      <c r="L468" s="68" t="str">
        <f t="shared" si="7"/>
        <v>Yes</v>
      </c>
      <c r="M468" s="6"/>
      <c r="N468" s="6"/>
      <c r="O468" s="70" t="str">
        <f>IF(ISBLANK(M468), "", IF(ISBLANK(N468), "Yes", IF(N468 &lt; 'County Names to hide'!$C$2, "No", "Yes")))</f>
        <v/>
      </c>
      <c r="U468" s="68" t="str">
        <f>IF(Outcomes!M468="", "", DATEDIF(Outcomes!M468, 'County Names to hide'!$D$2, "m"))</f>
        <v/>
      </c>
      <c r="V468" s="68" t="str">
        <f>IF(OR(Outcomes!M468="",Outcomes!M468&gt;'County Names to hide'!$D$2),"",
   IF(Outcomes!N468="","No",
      IF(AND(Outcomes!N468&gt;'County Names to hide'!$C$2,
             Outcomes!N468&lt;'County Names to hide'!$D$2),
         "Yes","No")))</f>
        <v/>
      </c>
    </row>
    <row r="469" spans="3:22" s="1" customFormat="1" x14ac:dyDescent="0.35">
      <c r="C469" s="6"/>
      <c r="L469" s="68" t="str">
        <f t="shared" si="7"/>
        <v>Yes</v>
      </c>
      <c r="M469" s="6"/>
      <c r="N469" s="6"/>
      <c r="O469" s="70" t="str">
        <f>IF(ISBLANK(M469), "", IF(ISBLANK(N469), "Yes", IF(N469 &lt; 'County Names to hide'!$C$2, "No", "Yes")))</f>
        <v/>
      </c>
      <c r="U469" s="68" t="str">
        <f>IF(Outcomes!M469="", "", DATEDIF(Outcomes!M469, 'County Names to hide'!$D$2, "m"))</f>
        <v/>
      </c>
      <c r="V469" s="68" t="str">
        <f>IF(OR(Outcomes!M469="",Outcomes!M469&gt;'County Names to hide'!$D$2),"",
   IF(Outcomes!N469="","No",
      IF(AND(Outcomes!N469&gt;'County Names to hide'!$C$2,
             Outcomes!N469&lt;'County Names to hide'!$D$2),
         "Yes","No")))</f>
        <v/>
      </c>
    </row>
    <row r="470" spans="3:22" s="1" customFormat="1" x14ac:dyDescent="0.35">
      <c r="C470" s="6"/>
      <c r="L470" s="68" t="str">
        <f t="shared" si="7"/>
        <v>Yes</v>
      </c>
      <c r="M470" s="6"/>
      <c r="N470" s="6"/>
      <c r="O470" s="70" t="str">
        <f>IF(ISBLANK(M470), "", IF(ISBLANK(N470), "Yes", IF(N470 &lt; 'County Names to hide'!$C$2, "No", "Yes")))</f>
        <v/>
      </c>
      <c r="U470" s="68" t="str">
        <f>IF(Outcomes!M470="", "", DATEDIF(Outcomes!M470, 'County Names to hide'!$D$2, "m"))</f>
        <v/>
      </c>
      <c r="V470" s="68" t="str">
        <f>IF(OR(Outcomes!M470="",Outcomes!M470&gt;'County Names to hide'!$D$2),"",
   IF(Outcomes!N470="","No",
      IF(AND(Outcomes!N470&gt;'County Names to hide'!$C$2,
             Outcomes!N470&lt;'County Names to hide'!$D$2),
         "Yes","No")))</f>
        <v/>
      </c>
    </row>
    <row r="471" spans="3:22" s="1" customFormat="1" x14ac:dyDescent="0.35">
      <c r="C471" s="6"/>
      <c r="L471" s="68" t="str">
        <f t="shared" si="7"/>
        <v>Yes</v>
      </c>
      <c r="M471" s="6"/>
      <c r="N471" s="6"/>
      <c r="O471" s="70" t="str">
        <f>IF(ISBLANK(M471), "", IF(ISBLANK(N471), "Yes", IF(N471 &lt; 'County Names to hide'!$C$2, "No", "Yes")))</f>
        <v/>
      </c>
      <c r="U471" s="68" t="str">
        <f>IF(Outcomes!M471="", "", DATEDIF(Outcomes!M471, 'County Names to hide'!$D$2, "m"))</f>
        <v/>
      </c>
      <c r="V471" s="68" t="str">
        <f>IF(OR(Outcomes!M471="",Outcomes!M471&gt;'County Names to hide'!$D$2),"",
   IF(Outcomes!N471="","No",
      IF(AND(Outcomes!N471&gt;'County Names to hide'!$C$2,
             Outcomes!N471&lt;'County Names to hide'!$D$2),
         "Yes","No")))</f>
        <v/>
      </c>
    </row>
    <row r="472" spans="3:22" s="1" customFormat="1" x14ac:dyDescent="0.35">
      <c r="C472" s="6"/>
      <c r="L472" s="68" t="str">
        <f t="shared" si="7"/>
        <v>Yes</v>
      </c>
      <c r="M472" s="6"/>
      <c r="N472" s="6"/>
      <c r="O472" s="70" t="str">
        <f>IF(ISBLANK(M472), "", IF(ISBLANK(N472), "Yes", IF(N472 &lt; 'County Names to hide'!$C$2, "No", "Yes")))</f>
        <v/>
      </c>
      <c r="U472" s="68" t="str">
        <f>IF(Outcomes!M472="", "", DATEDIF(Outcomes!M472, 'County Names to hide'!$D$2, "m"))</f>
        <v/>
      </c>
      <c r="V472" s="68" t="str">
        <f>IF(OR(Outcomes!M472="",Outcomes!M472&gt;'County Names to hide'!$D$2),"",
   IF(Outcomes!N472="","No",
      IF(AND(Outcomes!N472&gt;'County Names to hide'!$C$2,
             Outcomes!N472&lt;'County Names to hide'!$D$2),
         "Yes","No")))</f>
        <v/>
      </c>
    </row>
    <row r="473" spans="3:22" s="1" customFormat="1" x14ac:dyDescent="0.35">
      <c r="C473" s="6"/>
      <c r="L473" s="68" t="str">
        <f t="shared" si="7"/>
        <v>Yes</v>
      </c>
      <c r="M473" s="6"/>
      <c r="N473" s="6"/>
      <c r="O473" s="70" t="str">
        <f>IF(ISBLANK(M473), "", IF(ISBLANK(N473), "Yes", IF(N473 &lt; 'County Names to hide'!$C$2, "No", "Yes")))</f>
        <v/>
      </c>
      <c r="U473" s="68" t="str">
        <f>IF(Outcomes!M473="", "", DATEDIF(Outcomes!M473, 'County Names to hide'!$D$2, "m"))</f>
        <v/>
      </c>
      <c r="V473" s="68" t="str">
        <f>IF(OR(Outcomes!M473="",Outcomes!M473&gt;'County Names to hide'!$D$2),"",
   IF(Outcomes!N473="","No",
      IF(AND(Outcomes!N473&gt;'County Names to hide'!$C$2,
             Outcomes!N473&lt;'County Names to hide'!$D$2),
         "Yes","No")))</f>
        <v/>
      </c>
    </row>
    <row r="474" spans="3:22" s="1" customFormat="1" x14ac:dyDescent="0.35">
      <c r="C474" s="6"/>
      <c r="L474" s="68" t="str">
        <f t="shared" si="7"/>
        <v>Yes</v>
      </c>
      <c r="M474" s="6"/>
      <c r="N474" s="6"/>
      <c r="O474" s="70" t="str">
        <f>IF(ISBLANK(M474), "", IF(ISBLANK(N474), "Yes", IF(N474 &lt; 'County Names to hide'!$C$2, "No", "Yes")))</f>
        <v/>
      </c>
      <c r="U474" s="68" t="str">
        <f>IF(Outcomes!M474="", "", DATEDIF(Outcomes!M474, 'County Names to hide'!$D$2, "m"))</f>
        <v/>
      </c>
      <c r="V474" s="68" t="str">
        <f>IF(OR(Outcomes!M474="",Outcomes!M474&gt;'County Names to hide'!$D$2),"",
   IF(Outcomes!N474="","No",
      IF(AND(Outcomes!N474&gt;'County Names to hide'!$C$2,
             Outcomes!N474&lt;'County Names to hide'!$D$2),
         "Yes","No")))</f>
        <v/>
      </c>
    </row>
    <row r="475" spans="3:22" s="1" customFormat="1" x14ac:dyDescent="0.35">
      <c r="C475" s="6"/>
      <c r="L475" s="68" t="str">
        <f t="shared" si="7"/>
        <v>Yes</v>
      </c>
      <c r="M475" s="6"/>
      <c r="N475" s="6"/>
      <c r="O475" s="70" t="str">
        <f>IF(ISBLANK(M475), "", IF(ISBLANK(N475), "Yes", IF(N475 &lt; 'County Names to hide'!$C$2, "No", "Yes")))</f>
        <v/>
      </c>
      <c r="U475" s="68" t="str">
        <f>IF(Outcomes!M475="", "", DATEDIF(Outcomes!M475, 'County Names to hide'!$D$2, "m"))</f>
        <v/>
      </c>
      <c r="V475" s="68" t="str">
        <f>IF(OR(Outcomes!M475="",Outcomes!M475&gt;'County Names to hide'!$D$2),"",
   IF(Outcomes!N475="","No",
      IF(AND(Outcomes!N475&gt;'County Names to hide'!$C$2,
             Outcomes!N475&lt;'County Names to hide'!$D$2),
         "Yes","No")))</f>
        <v/>
      </c>
    </row>
    <row r="476" spans="3:22" s="1" customFormat="1" x14ac:dyDescent="0.35">
      <c r="C476" s="6"/>
      <c r="L476" s="68" t="str">
        <f t="shared" si="7"/>
        <v>Yes</v>
      </c>
      <c r="M476" s="6"/>
      <c r="N476" s="6"/>
      <c r="O476" s="70" t="str">
        <f>IF(ISBLANK(M476), "", IF(ISBLANK(N476), "Yes", IF(N476 &lt; 'County Names to hide'!$C$2, "No", "Yes")))</f>
        <v/>
      </c>
      <c r="U476" s="68" t="str">
        <f>IF(Outcomes!M476="", "", DATEDIF(Outcomes!M476, 'County Names to hide'!$D$2, "m"))</f>
        <v/>
      </c>
      <c r="V476" s="68" t="str">
        <f>IF(OR(Outcomes!M476="",Outcomes!M476&gt;'County Names to hide'!$D$2),"",
   IF(Outcomes!N476="","No",
      IF(AND(Outcomes!N476&gt;'County Names to hide'!$C$2,
             Outcomes!N476&lt;'County Names to hide'!$D$2),
         "Yes","No")))</f>
        <v/>
      </c>
    </row>
    <row r="477" spans="3:22" s="1" customFormat="1" x14ac:dyDescent="0.35">
      <c r="C477" s="6"/>
      <c r="L477" s="68" t="str">
        <f t="shared" si="7"/>
        <v>Yes</v>
      </c>
      <c r="M477" s="6"/>
      <c r="N477" s="6"/>
      <c r="O477" s="70" t="str">
        <f>IF(ISBLANK(M477), "", IF(ISBLANK(N477), "Yes", IF(N477 &lt; 'County Names to hide'!$C$2, "No", "Yes")))</f>
        <v/>
      </c>
      <c r="U477" s="68" t="str">
        <f>IF(Outcomes!M477="", "", DATEDIF(Outcomes!M477, 'County Names to hide'!$D$2, "m"))</f>
        <v/>
      </c>
      <c r="V477" s="68" t="str">
        <f>IF(OR(Outcomes!M477="",Outcomes!M477&gt;'County Names to hide'!$D$2),"",
   IF(Outcomes!N477="","No",
      IF(AND(Outcomes!N477&gt;'County Names to hide'!$C$2,
             Outcomes!N477&lt;'County Names to hide'!$D$2),
         "Yes","No")))</f>
        <v/>
      </c>
    </row>
    <row r="478" spans="3:22" s="1" customFormat="1" x14ac:dyDescent="0.35">
      <c r="C478" s="6"/>
      <c r="L478" s="68" t="str">
        <f t="shared" si="7"/>
        <v>Yes</v>
      </c>
      <c r="M478" s="6"/>
      <c r="N478" s="6"/>
      <c r="O478" s="70" t="str">
        <f>IF(ISBLANK(M478), "", IF(ISBLANK(N478), "Yes", IF(N478 &lt; 'County Names to hide'!$C$2, "No", "Yes")))</f>
        <v/>
      </c>
      <c r="U478" s="68" t="str">
        <f>IF(Outcomes!M478="", "", DATEDIF(Outcomes!M478, 'County Names to hide'!$D$2, "m"))</f>
        <v/>
      </c>
      <c r="V478" s="68" t="str">
        <f>IF(OR(Outcomes!M478="",Outcomes!M478&gt;'County Names to hide'!$D$2),"",
   IF(Outcomes!N478="","No",
      IF(AND(Outcomes!N478&gt;'County Names to hide'!$C$2,
             Outcomes!N478&lt;'County Names to hide'!$D$2),
         "Yes","No")))</f>
        <v/>
      </c>
    </row>
    <row r="479" spans="3:22" s="1" customFormat="1" x14ac:dyDescent="0.35">
      <c r="C479" s="6"/>
      <c r="L479" s="68" t="str">
        <f t="shared" si="7"/>
        <v>Yes</v>
      </c>
      <c r="M479" s="6"/>
      <c r="N479" s="6"/>
      <c r="O479" s="70" t="str">
        <f>IF(ISBLANK(M479), "", IF(ISBLANK(N479), "Yes", IF(N479 &lt; 'County Names to hide'!$C$2, "No", "Yes")))</f>
        <v/>
      </c>
      <c r="U479" s="68" t="str">
        <f>IF(Outcomes!M479="", "", DATEDIF(Outcomes!M479, 'County Names to hide'!$D$2, "m"))</f>
        <v/>
      </c>
      <c r="V479" s="68" t="str">
        <f>IF(OR(Outcomes!M479="",Outcomes!M479&gt;'County Names to hide'!$D$2),"",
   IF(Outcomes!N479="","No",
      IF(AND(Outcomes!N479&gt;'County Names to hide'!$C$2,
             Outcomes!N479&lt;'County Names to hide'!$D$2),
         "Yes","No")))</f>
        <v/>
      </c>
    </row>
    <row r="480" spans="3:22" s="1" customFormat="1" x14ac:dyDescent="0.35">
      <c r="C480" s="6"/>
      <c r="L480" s="68" t="str">
        <f t="shared" si="7"/>
        <v>Yes</v>
      </c>
      <c r="M480" s="6"/>
      <c r="N480" s="6"/>
      <c r="O480" s="70" t="str">
        <f>IF(ISBLANK(M480), "", IF(ISBLANK(N480), "Yes", IF(N480 &lt; 'County Names to hide'!$C$2, "No", "Yes")))</f>
        <v/>
      </c>
      <c r="U480" s="68" t="str">
        <f>IF(Outcomes!M480="", "", DATEDIF(Outcomes!M480, 'County Names to hide'!$D$2, "m"))</f>
        <v/>
      </c>
      <c r="V480" s="68" t="str">
        <f>IF(OR(Outcomes!M480="",Outcomes!M480&gt;'County Names to hide'!$D$2),"",
   IF(Outcomes!N480="","No",
      IF(AND(Outcomes!N480&gt;'County Names to hide'!$C$2,
             Outcomes!N480&lt;'County Names to hide'!$D$2),
         "Yes","No")))</f>
        <v/>
      </c>
    </row>
    <row r="481" spans="3:22" s="1" customFormat="1" x14ac:dyDescent="0.35">
      <c r="C481" s="6"/>
      <c r="L481" s="68" t="str">
        <f t="shared" si="7"/>
        <v>Yes</v>
      </c>
      <c r="M481" s="6"/>
      <c r="N481" s="6"/>
      <c r="O481" s="70" t="str">
        <f>IF(ISBLANK(M481), "", IF(ISBLANK(N481), "Yes", IF(N481 &lt; 'County Names to hide'!$C$2, "No", "Yes")))</f>
        <v/>
      </c>
      <c r="U481" s="68" t="str">
        <f>IF(Outcomes!M481="", "", DATEDIF(Outcomes!M481, 'County Names to hide'!$D$2, "m"))</f>
        <v/>
      </c>
      <c r="V481" s="68" t="str">
        <f>IF(OR(Outcomes!M481="",Outcomes!M481&gt;'County Names to hide'!$D$2),"",
   IF(Outcomes!N481="","No",
      IF(AND(Outcomes!N481&gt;'County Names to hide'!$C$2,
             Outcomes!N481&lt;'County Names to hide'!$D$2),
         "Yes","No")))</f>
        <v/>
      </c>
    </row>
    <row r="482" spans="3:22" s="1" customFormat="1" x14ac:dyDescent="0.35">
      <c r="C482" s="6"/>
      <c r="L482" s="68" t="str">
        <f t="shared" si="7"/>
        <v>Yes</v>
      </c>
      <c r="M482" s="6"/>
      <c r="N482" s="6"/>
      <c r="O482" s="70" t="str">
        <f>IF(ISBLANK(M482), "", IF(ISBLANK(N482), "Yes", IF(N482 &lt; 'County Names to hide'!$C$2, "No", "Yes")))</f>
        <v/>
      </c>
      <c r="U482" s="68" t="str">
        <f>IF(Outcomes!M482="", "", DATEDIF(Outcomes!M482, 'County Names to hide'!$D$2, "m"))</f>
        <v/>
      </c>
      <c r="V482" s="68" t="str">
        <f>IF(OR(Outcomes!M482="",Outcomes!M482&gt;'County Names to hide'!$D$2),"",
   IF(Outcomes!N482="","No",
      IF(AND(Outcomes!N482&gt;'County Names to hide'!$C$2,
             Outcomes!N482&lt;'County Names to hide'!$D$2),
         "Yes","No")))</f>
        <v/>
      </c>
    </row>
    <row r="483" spans="3:22" s="1" customFormat="1" x14ac:dyDescent="0.35">
      <c r="C483" s="6"/>
      <c r="L483" s="68" t="str">
        <f t="shared" si="7"/>
        <v>Yes</v>
      </c>
      <c r="M483" s="6"/>
      <c r="N483" s="6"/>
      <c r="O483" s="70" t="str">
        <f>IF(ISBLANK(M483), "", IF(ISBLANK(N483), "Yes", IF(N483 &lt; 'County Names to hide'!$C$2, "No", "Yes")))</f>
        <v/>
      </c>
      <c r="U483" s="68" t="str">
        <f>IF(Outcomes!M483="", "", DATEDIF(Outcomes!M483, 'County Names to hide'!$D$2, "m"))</f>
        <v/>
      </c>
      <c r="V483" s="68" t="str">
        <f>IF(OR(Outcomes!M483="",Outcomes!M483&gt;'County Names to hide'!$D$2),"",
   IF(Outcomes!N483="","No",
      IF(AND(Outcomes!N483&gt;'County Names to hide'!$C$2,
             Outcomes!N483&lt;'County Names to hide'!$D$2),
         "Yes","No")))</f>
        <v/>
      </c>
    </row>
    <row r="484" spans="3:22" s="1" customFormat="1" x14ac:dyDescent="0.35">
      <c r="C484" s="6"/>
      <c r="L484" s="68" t="str">
        <f t="shared" si="7"/>
        <v>Yes</v>
      </c>
      <c r="M484" s="6"/>
      <c r="N484" s="6"/>
      <c r="O484" s="70" t="str">
        <f>IF(ISBLANK(M484), "", IF(ISBLANK(N484), "Yes", IF(N484 &lt; 'County Names to hide'!$C$2, "No", "Yes")))</f>
        <v/>
      </c>
      <c r="U484" s="68" t="str">
        <f>IF(Outcomes!M484="", "", DATEDIF(Outcomes!M484, 'County Names to hide'!$D$2, "m"))</f>
        <v/>
      </c>
      <c r="V484" s="68" t="str">
        <f>IF(OR(Outcomes!M484="",Outcomes!M484&gt;'County Names to hide'!$D$2),"",
   IF(Outcomes!N484="","No",
      IF(AND(Outcomes!N484&gt;'County Names to hide'!$C$2,
             Outcomes!N484&lt;'County Names to hide'!$D$2),
         "Yes","No")))</f>
        <v/>
      </c>
    </row>
    <row r="485" spans="3:22" s="1" customFormat="1" x14ac:dyDescent="0.35">
      <c r="C485" s="6"/>
      <c r="L485" s="68" t="str">
        <f t="shared" si="7"/>
        <v>Yes</v>
      </c>
      <c r="M485" s="6"/>
      <c r="N485" s="6"/>
      <c r="O485" s="70" t="str">
        <f>IF(ISBLANK(M485), "", IF(ISBLANK(N485), "Yes", IF(N485 &lt; 'County Names to hide'!$C$2, "No", "Yes")))</f>
        <v/>
      </c>
      <c r="U485" s="68" t="str">
        <f>IF(Outcomes!M485="", "", DATEDIF(Outcomes!M485, 'County Names to hide'!$D$2, "m"))</f>
        <v/>
      </c>
      <c r="V485" s="68" t="str">
        <f>IF(OR(Outcomes!M485="",Outcomes!M485&gt;'County Names to hide'!$D$2),"",
   IF(Outcomes!N485="","No",
      IF(AND(Outcomes!N485&gt;'County Names to hide'!$C$2,
             Outcomes!N485&lt;'County Names to hide'!$D$2),
         "Yes","No")))</f>
        <v/>
      </c>
    </row>
    <row r="486" spans="3:22" s="1" customFormat="1" x14ac:dyDescent="0.35">
      <c r="C486" s="6"/>
      <c r="L486" s="68" t="str">
        <f t="shared" si="7"/>
        <v>Yes</v>
      </c>
      <c r="M486" s="6"/>
      <c r="N486" s="6"/>
      <c r="O486" s="70" t="str">
        <f>IF(ISBLANK(M486), "", IF(ISBLANK(N486), "Yes", IF(N486 &lt; 'County Names to hide'!$C$2, "No", "Yes")))</f>
        <v/>
      </c>
      <c r="U486" s="68" t="str">
        <f>IF(Outcomes!M486="", "", DATEDIF(Outcomes!M486, 'County Names to hide'!$D$2, "m"))</f>
        <v/>
      </c>
      <c r="V486" s="68" t="str">
        <f>IF(OR(Outcomes!M486="",Outcomes!M486&gt;'County Names to hide'!$D$2),"",
   IF(Outcomes!N486="","No",
      IF(AND(Outcomes!N486&gt;'County Names to hide'!$C$2,
             Outcomes!N486&lt;'County Names to hide'!$D$2),
         "Yes","No")))</f>
        <v/>
      </c>
    </row>
    <row r="487" spans="3:22" s="1" customFormat="1" x14ac:dyDescent="0.35">
      <c r="C487" s="6"/>
      <c r="L487" s="68" t="str">
        <f t="shared" si="7"/>
        <v>Yes</v>
      </c>
      <c r="M487" s="6"/>
      <c r="N487" s="6"/>
      <c r="O487" s="70" t="str">
        <f>IF(ISBLANK(M487), "", IF(ISBLANK(N487), "Yes", IF(N487 &lt; 'County Names to hide'!$C$2, "No", "Yes")))</f>
        <v/>
      </c>
      <c r="U487" s="68" t="str">
        <f>IF(Outcomes!M487="", "", DATEDIF(Outcomes!M487, 'County Names to hide'!$D$2, "m"))</f>
        <v/>
      </c>
      <c r="V487" s="68" t="str">
        <f>IF(OR(Outcomes!M487="",Outcomes!M487&gt;'County Names to hide'!$D$2),"",
   IF(Outcomes!N487="","No",
      IF(AND(Outcomes!N487&gt;'County Names to hide'!$C$2,
             Outcomes!N487&lt;'County Names to hide'!$D$2),
         "Yes","No")))</f>
        <v/>
      </c>
    </row>
    <row r="488" spans="3:22" s="1" customFormat="1" x14ac:dyDescent="0.35">
      <c r="C488" s="6"/>
      <c r="L488" s="68" t="str">
        <f t="shared" si="7"/>
        <v>Yes</v>
      </c>
      <c r="M488" s="6"/>
      <c r="N488" s="6"/>
      <c r="O488" s="70" t="str">
        <f>IF(ISBLANK(M488), "", IF(ISBLANK(N488), "Yes", IF(N488 &lt; 'County Names to hide'!$C$2, "No", "Yes")))</f>
        <v/>
      </c>
      <c r="U488" s="68" t="str">
        <f>IF(Outcomes!M488="", "", DATEDIF(Outcomes!M488, 'County Names to hide'!$D$2, "m"))</f>
        <v/>
      </c>
      <c r="V488" s="68" t="str">
        <f>IF(OR(Outcomes!M488="",Outcomes!M488&gt;'County Names to hide'!$D$2),"",
   IF(Outcomes!N488="","No",
      IF(AND(Outcomes!N488&gt;'County Names to hide'!$C$2,
             Outcomes!N488&lt;'County Names to hide'!$D$2),
         "Yes","No")))</f>
        <v/>
      </c>
    </row>
    <row r="489" spans="3:22" s="1" customFormat="1" x14ac:dyDescent="0.35">
      <c r="C489" s="6"/>
      <c r="L489" s="68" t="str">
        <f t="shared" si="7"/>
        <v>Yes</v>
      </c>
      <c r="M489" s="6"/>
      <c r="N489" s="6"/>
      <c r="O489" s="70" t="str">
        <f>IF(ISBLANK(M489), "", IF(ISBLANK(N489), "Yes", IF(N489 &lt; 'County Names to hide'!$C$2, "No", "Yes")))</f>
        <v/>
      </c>
      <c r="U489" s="68" t="str">
        <f>IF(Outcomes!M489="", "", DATEDIF(Outcomes!M489, 'County Names to hide'!$D$2, "m"))</f>
        <v/>
      </c>
      <c r="V489" s="68" t="str">
        <f>IF(OR(Outcomes!M489="",Outcomes!M489&gt;'County Names to hide'!$D$2),"",
   IF(Outcomes!N489="","No",
      IF(AND(Outcomes!N489&gt;'County Names to hide'!$C$2,
             Outcomes!N489&lt;'County Names to hide'!$D$2),
         "Yes","No")))</f>
        <v/>
      </c>
    </row>
    <row r="490" spans="3:22" s="1" customFormat="1" x14ac:dyDescent="0.35">
      <c r="C490" s="6"/>
      <c r="L490" s="68" t="str">
        <f t="shared" si="7"/>
        <v>Yes</v>
      </c>
      <c r="M490" s="6"/>
      <c r="N490" s="6"/>
      <c r="O490" s="70" t="str">
        <f>IF(ISBLANK(M490), "", IF(ISBLANK(N490), "Yes", IF(N490 &lt; 'County Names to hide'!$C$2, "No", "Yes")))</f>
        <v/>
      </c>
      <c r="U490" s="68" t="str">
        <f>IF(Outcomes!M490="", "", DATEDIF(Outcomes!M490, 'County Names to hide'!$D$2, "m"))</f>
        <v/>
      </c>
      <c r="V490" s="68" t="str">
        <f>IF(OR(Outcomes!M490="",Outcomes!M490&gt;'County Names to hide'!$D$2),"",
   IF(Outcomes!N490="","No",
      IF(AND(Outcomes!N490&gt;'County Names to hide'!$C$2,
             Outcomes!N490&lt;'County Names to hide'!$D$2),
         "Yes","No")))</f>
        <v/>
      </c>
    </row>
    <row r="491" spans="3:22" s="1" customFormat="1" x14ac:dyDescent="0.35">
      <c r="C491" s="6"/>
      <c r="L491" s="68" t="str">
        <f t="shared" si="7"/>
        <v>Yes</v>
      </c>
      <c r="M491" s="6"/>
      <c r="N491" s="6"/>
      <c r="O491" s="70" t="str">
        <f>IF(ISBLANK(M491), "", IF(ISBLANK(N491), "Yes", IF(N491 &lt; 'County Names to hide'!$C$2, "No", "Yes")))</f>
        <v/>
      </c>
      <c r="U491" s="68" t="str">
        <f>IF(Outcomes!M491="", "", DATEDIF(Outcomes!M491, 'County Names to hide'!$D$2, "m"))</f>
        <v/>
      </c>
      <c r="V491" s="68" t="str">
        <f>IF(OR(Outcomes!M491="",Outcomes!M491&gt;'County Names to hide'!$D$2),"",
   IF(Outcomes!N491="","No",
      IF(AND(Outcomes!N491&gt;'County Names to hide'!$C$2,
             Outcomes!N491&lt;'County Names to hide'!$D$2),
         "Yes","No")))</f>
        <v/>
      </c>
    </row>
    <row r="492" spans="3:22" s="1" customFormat="1" x14ac:dyDescent="0.35">
      <c r="C492" s="6"/>
      <c r="L492" s="68" t="str">
        <f t="shared" si="7"/>
        <v>Yes</v>
      </c>
      <c r="M492" s="6"/>
      <c r="N492" s="6"/>
      <c r="O492" s="70" t="str">
        <f>IF(ISBLANK(M492), "", IF(ISBLANK(N492), "Yes", IF(N492 &lt; 'County Names to hide'!$C$2, "No", "Yes")))</f>
        <v/>
      </c>
      <c r="U492" s="68" t="str">
        <f>IF(Outcomes!M492="", "", DATEDIF(Outcomes!M492, 'County Names to hide'!$D$2, "m"))</f>
        <v/>
      </c>
      <c r="V492" s="68" t="str">
        <f>IF(OR(Outcomes!M492="",Outcomes!M492&gt;'County Names to hide'!$D$2),"",
   IF(Outcomes!N492="","No",
      IF(AND(Outcomes!N492&gt;'County Names to hide'!$C$2,
             Outcomes!N492&lt;'County Names to hide'!$D$2),
         "Yes","No")))</f>
        <v/>
      </c>
    </row>
    <row r="493" spans="3:22" s="1" customFormat="1" x14ac:dyDescent="0.35">
      <c r="C493" s="6"/>
      <c r="L493" s="68" t="str">
        <f t="shared" si="7"/>
        <v>Yes</v>
      </c>
      <c r="M493" s="6"/>
      <c r="N493" s="6"/>
      <c r="O493" s="70" t="str">
        <f>IF(ISBLANK(M493), "", IF(ISBLANK(N493), "Yes", IF(N493 &lt; 'County Names to hide'!$C$2, "No", "Yes")))</f>
        <v/>
      </c>
      <c r="U493" s="68" t="str">
        <f>IF(Outcomes!M493="", "", DATEDIF(Outcomes!M493, 'County Names to hide'!$D$2, "m"))</f>
        <v/>
      </c>
      <c r="V493" s="68" t="str">
        <f>IF(OR(Outcomes!M493="",Outcomes!M493&gt;'County Names to hide'!$D$2),"",
   IF(Outcomes!N493="","No",
      IF(AND(Outcomes!N493&gt;'County Names to hide'!$C$2,
             Outcomes!N493&lt;'County Names to hide'!$D$2),
         "Yes","No")))</f>
        <v/>
      </c>
    </row>
    <row r="494" spans="3:22" s="1" customFormat="1" x14ac:dyDescent="0.35">
      <c r="C494" s="6"/>
      <c r="L494" s="68" t="str">
        <f t="shared" si="7"/>
        <v>Yes</v>
      </c>
      <c r="M494" s="6"/>
      <c r="N494" s="6"/>
      <c r="O494" s="70" t="str">
        <f>IF(ISBLANK(M494), "", IF(ISBLANK(N494), "Yes", IF(N494 &lt; 'County Names to hide'!$C$2, "No", "Yes")))</f>
        <v/>
      </c>
      <c r="U494" s="68" t="str">
        <f>IF(Outcomes!M494="", "", DATEDIF(Outcomes!M494, 'County Names to hide'!$D$2, "m"))</f>
        <v/>
      </c>
      <c r="V494" s="68" t="str">
        <f>IF(OR(Outcomes!M494="",Outcomes!M494&gt;'County Names to hide'!$D$2),"",
   IF(Outcomes!N494="","No",
      IF(AND(Outcomes!N494&gt;'County Names to hide'!$C$2,
             Outcomes!N494&lt;'County Names to hide'!$D$2),
         "Yes","No")))</f>
        <v/>
      </c>
    </row>
    <row r="495" spans="3:22" s="1" customFormat="1" x14ac:dyDescent="0.35">
      <c r="C495" s="6"/>
      <c r="L495" s="68" t="str">
        <f t="shared" si="7"/>
        <v>Yes</v>
      </c>
      <c r="M495" s="6"/>
      <c r="N495" s="6"/>
      <c r="O495" s="70" t="str">
        <f>IF(ISBLANK(M495), "", IF(ISBLANK(N495), "Yes", IF(N495 &lt; 'County Names to hide'!$C$2, "No", "Yes")))</f>
        <v/>
      </c>
      <c r="U495" s="68" t="str">
        <f>IF(Outcomes!M495="", "", DATEDIF(Outcomes!M495, 'County Names to hide'!$D$2, "m"))</f>
        <v/>
      </c>
      <c r="V495" s="68" t="str">
        <f>IF(OR(Outcomes!M495="",Outcomes!M495&gt;'County Names to hide'!$D$2),"",
   IF(Outcomes!N495="","No",
      IF(AND(Outcomes!N495&gt;'County Names to hide'!$C$2,
             Outcomes!N495&lt;'County Names to hide'!$D$2),
         "Yes","No")))</f>
        <v/>
      </c>
    </row>
    <row r="496" spans="3:22" s="1" customFormat="1" x14ac:dyDescent="0.35">
      <c r="C496" s="6"/>
      <c r="L496" s="68" t="str">
        <f t="shared" si="7"/>
        <v>Yes</v>
      </c>
      <c r="M496" s="6"/>
      <c r="N496" s="6"/>
      <c r="O496" s="70" t="str">
        <f>IF(ISBLANK(M496), "", IF(ISBLANK(N496), "Yes", IF(N496 &lt; 'County Names to hide'!$C$2, "No", "Yes")))</f>
        <v/>
      </c>
      <c r="U496" s="68" t="str">
        <f>IF(Outcomes!M496="", "", DATEDIF(Outcomes!M496, 'County Names to hide'!$D$2, "m"))</f>
        <v/>
      </c>
      <c r="V496" s="68" t="str">
        <f>IF(OR(Outcomes!M496="",Outcomes!M496&gt;'County Names to hide'!$D$2),"",
   IF(Outcomes!N496="","No",
      IF(AND(Outcomes!N496&gt;'County Names to hide'!$C$2,
             Outcomes!N496&lt;'County Names to hide'!$D$2),
         "Yes","No")))</f>
        <v/>
      </c>
    </row>
    <row r="497" spans="3:22" s="1" customFormat="1" x14ac:dyDescent="0.35">
      <c r="C497" s="6"/>
      <c r="L497" s="68" t="str">
        <f t="shared" si="7"/>
        <v>Yes</v>
      </c>
      <c r="M497" s="6"/>
      <c r="N497" s="6"/>
      <c r="O497" s="70" t="str">
        <f>IF(ISBLANK(M497), "", IF(ISBLANK(N497), "Yes", IF(N497 &lt; 'County Names to hide'!$C$2, "No", "Yes")))</f>
        <v/>
      </c>
      <c r="U497" s="68" t="str">
        <f>IF(Outcomes!M497="", "", DATEDIF(Outcomes!M497, 'County Names to hide'!$D$2, "m"))</f>
        <v/>
      </c>
      <c r="V497" s="68" t="str">
        <f>IF(OR(Outcomes!M497="",Outcomes!M497&gt;'County Names to hide'!$D$2),"",
   IF(Outcomes!N497="","No",
      IF(AND(Outcomes!N497&gt;'County Names to hide'!$C$2,
             Outcomes!N497&lt;'County Names to hide'!$D$2),
         "Yes","No")))</f>
        <v/>
      </c>
    </row>
    <row r="498" spans="3:22" s="1" customFormat="1" x14ac:dyDescent="0.35">
      <c r="C498" s="6"/>
      <c r="L498" s="68" t="str">
        <f t="shared" si="7"/>
        <v>Yes</v>
      </c>
      <c r="M498" s="6"/>
      <c r="N498" s="6"/>
      <c r="O498" s="70" t="str">
        <f>IF(ISBLANK(M498), "", IF(ISBLANK(N498), "Yes", IF(N498 &lt; 'County Names to hide'!$C$2, "No", "Yes")))</f>
        <v/>
      </c>
      <c r="U498" s="68" t="str">
        <f>IF(Outcomes!M498="", "", DATEDIF(Outcomes!M498, 'County Names to hide'!$D$2, "m"))</f>
        <v/>
      </c>
      <c r="V498" s="68" t="str">
        <f>IF(OR(Outcomes!M498="",Outcomes!M498&gt;'County Names to hide'!$D$2),"",
   IF(Outcomes!N498="","No",
      IF(AND(Outcomes!N498&gt;'County Names to hide'!$C$2,
             Outcomes!N498&lt;'County Names to hide'!$D$2),
         "Yes","No")))</f>
        <v/>
      </c>
    </row>
    <row r="499" spans="3:22" s="1" customFormat="1" x14ac:dyDescent="0.35">
      <c r="C499" s="6"/>
      <c r="L499" s="68" t="str">
        <f t="shared" si="7"/>
        <v>Yes</v>
      </c>
      <c r="M499" s="6"/>
      <c r="N499" s="6"/>
      <c r="O499" s="70" t="str">
        <f>IF(ISBLANK(M499), "", IF(ISBLANK(N499), "Yes", IF(N499 &lt; 'County Names to hide'!$C$2, "No", "Yes")))</f>
        <v/>
      </c>
      <c r="U499" s="68" t="str">
        <f>IF(Outcomes!M499="", "", DATEDIF(Outcomes!M499, 'County Names to hide'!$D$2, "m"))</f>
        <v/>
      </c>
      <c r="V499" s="68" t="str">
        <f>IF(OR(Outcomes!M499="",Outcomes!M499&gt;'County Names to hide'!$D$2),"",
   IF(Outcomes!N499="","No",
      IF(AND(Outcomes!N499&gt;'County Names to hide'!$C$2,
             Outcomes!N499&lt;'County Names to hide'!$D$2),
         "Yes","No")))</f>
        <v/>
      </c>
    </row>
    <row r="500" spans="3:22" s="1" customFormat="1" x14ac:dyDescent="0.35">
      <c r="C500" s="6"/>
      <c r="L500" s="68" t="str">
        <f t="shared" si="7"/>
        <v>Yes</v>
      </c>
      <c r="M500" s="6"/>
      <c r="N500" s="6"/>
      <c r="O500" s="70" t="str">
        <f>IF(ISBLANK(M500), "", IF(ISBLANK(N500), "Yes", IF(N500 &lt; 'County Names to hide'!$C$2, "No", "Yes")))</f>
        <v/>
      </c>
      <c r="U500" s="68" t="str">
        <f>IF(Outcomes!M500="", "", DATEDIF(Outcomes!M500, 'County Names to hide'!$D$2, "m"))</f>
        <v/>
      </c>
      <c r="V500" s="68" t="str">
        <f>IF(OR(Outcomes!M500="",Outcomes!M500&gt;'County Names to hide'!$D$2),"",
   IF(Outcomes!N500="","No",
      IF(AND(Outcomes!N500&gt;'County Names to hide'!$C$2,
             Outcomes!N500&lt;'County Names to hide'!$D$2),
         "Yes","No")))</f>
        <v/>
      </c>
    </row>
  </sheetData>
  <sheetProtection algorithmName="SHA-512" hashValue="LosazBZBfe4xMuNnFOYJYBIYR4/brTS2bXDx0xQQS9dnNweG9pBbztV9reVNJNdgPI7p57s3IIhMws6bL8j5Gw==" saltValue="ndiJZKzPzWeO4ji5zK8uZA==" spinCount="100000" sheet="1" objects="1" scenarios="1" selectLockedCells="1" sort="0"/>
  <mergeCells count="3">
    <mergeCell ref="A3:B3"/>
    <mergeCell ref="A4:L4"/>
    <mergeCell ref="A1:F2"/>
  </mergeCells>
  <dataValidations count="2">
    <dataValidation type="list" allowBlank="1" showInputMessage="1" showErrorMessage="1" sqref="D1:D2 D6:D1048576" xr:uid="{CC6789BC-7875-43CC-ADFA-9AD4A5D981DC}">
      <formula1>"Male, Female"</formula1>
    </dataValidation>
    <dataValidation type="list" allowBlank="1" showInputMessage="1" showErrorMessage="1" sqref="E1:K3 E6:K1048576 W6:AA1048576" xr:uid="{E772E763-CBB8-48D2-83E7-76E6BA94ACD6}">
      <formula1>"Yes, No"</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BFFC9-1884-46CC-8C25-58E73B035655}">
  <dimension ref="A1:E12"/>
  <sheetViews>
    <sheetView zoomScale="115" zoomScaleNormal="115" workbookViewId="0">
      <selection activeCell="D9" sqref="D9"/>
    </sheetView>
  </sheetViews>
  <sheetFormatPr defaultRowHeight="14.5" x14ac:dyDescent="0.35"/>
  <cols>
    <col min="1" max="1" width="53.81640625" bestFit="1" customWidth="1"/>
    <col min="2" max="2" width="28.453125" bestFit="1" customWidth="1"/>
    <col min="3" max="3" width="5.81640625" bestFit="1" customWidth="1"/>
    <col min="4" max="4" width="5.1796875" customWidth="1"/>
    <col min="5" max="5" width="8.453125" bestFit="1" customWidth="1"/>
  </cols>
  <sheetData>
    <row r="1" spans="1:5" ht="60.65" customHeight="1" x14ac:dyDescent="0.35">
      <c r="A1" s="73" t="s">
        <v>57</v>
      </c>
      <c r="B1" s="73"/>
      <c r="C1" s="73"/>
      <c r="D1" s="73"/>
      <c r="E1" s="73"/>
    </row>
    <row r="2" spans="1:5" x14ac:dyDescent="0.35">
      <c r="A2" s="78" t="s">
        <v>58</v>
      </c>
      <c r="B2" s="78"/>
      <c r="C2" s="78"/>
      <c r="D2" s="78"/>
      <c r="E2" s="78"/>
    </row>
    <row r="3" spans="1:5" x14ac:dyDescent="0.35">
      <c r="A3" s="58" t="s">
        <v>59</v>
      </c>
      <c r="B3" s="58" t="s">
        <v>60</v>
      </c>
      <c r="C3" s="58" t="s">
        <v>61</v>
      </c>
      <c r="D3" s="58" t="s">
        <v>62</v>
      </c>
      <c r="E3" s="58" t="s">
        <v>63</v>
      </c>
    </row>
    <row r="4" spans="1:5" ht="72.5" x14ac:dyDescent="0.35">
      <c r="A4" s="79" t="s">
        <v>64</v>
      </c>
      <c r="B4" s="10" t="s">
        <v>65</v>
      </c>
      <c r="C4" s="66">
        <v>1</v>
      </c>
      <c r="D4" s="56">
        <f>COUNTIFS(Table1[Was this staff member employed by your agency during the report quarter? ], "Yes", Table1[Staff Role], "Therapist", Table1[Has the therapist been employed by your agency for more than 2 months?], "Yes")</f>
        <v>0</v>
      </c>
      <c r="E4" s="57" t="str">
        <f>IFERROR(COUNTIFS(Table1[Was this staff member employed by your agency during the report quarter? ], "Yes",
Table1[Staff Role], "Therapist",
Table1[Has the therapist been employed by your agency for more than 2 months?], "Yes",
Table1[Has the therapist completed the 5-day orientation training and obtained certification in MST?], "Yes")/ COUNTIFS(Table1[Was this staff member employed by your agency during the report quarter? ], "Yes", Table1[Staff Role], "Therapist",
Table1[Has the therapist been employed by your agency for more than 2 months?], "Yes"), "NA")</f>
        <v>NA</v>
      </c>
    </row>
    <row r="5" spans="1:5" ht="29" x14ac:dyDescent="0.35">
      <c r="A5" s="79"/>
      <c r="B5" s="10" t="s">
        <v>66</v>
      </c>
      <c r="C5" s="66">
        <v>1</v>
      </c>
      <c r="D5" s="56">
        <f>COUNTIFS(Table1[Was this staff member employed by your agency during the report quarter? ], "Yes", Table1[Staff Role], "Supervisor")</f>
        <v>0</v>
      </c>
      <c r="E5" s="57" t="str">
        <f>IFERROR(COUNTIFS(Table1[Was this staff member employed by your agency during the report quarter? ], "Yes",
Table1[Staff Role], "Supervisor",
Table1[Has the supervisor completed supervisor orientation training?], "Yes")/
COUNTIFS(Table1[Was this staff member employed by your agency during the report quarter? ], "Yes",
Table1[Staff Role], "Supervisor"), "NA")</f>
        <v>NA</v>
      </c>
    </row>
    <row r="6" spans="1:5" ht="29" x14ac:dyDescent="0.35">
      <c r="A6" s="79"/>
      <c r="B6" s="10" t="s">
        <v>67</v>
      </c>
      <c r="C6" s="66">
        <v>1</v>
      </c>
      <c r="D6" s="56">
        <f>COUNTIFS(Table1[Was this staff member employed by your agency during the report quarter? ], "Yes", Table1[Staff Role], "Therapist")</f>
        <v>0</v>
      </c>
      <c r="E6" s="57" t="str">
        <f>IFERROR(COUNTIFS(Table1[Was this staff member employed by your agency during the report quarter? ], "Yes",
Table1[Staff Role], "Therapist",
Table1[Has the therapist participated in quarterly booster training?], "Yes")/
COUNTIFS(Table1[Was this staff member employed by your agency during the report quarter? ], "Yes",
Table1[Staff Role], "Therapist"), "NA")</f>
        <v>NA</v>
      </c>
    </row>
    <row r="7" spans="1:5" ht="43.5" x14ac:dyDescent="0.35">
      <c r="A7" s="79" t="s">
        <v>68</v>
      </c>
      <c r="B7" s="10" t="s">
        <v>69</v>
      </c>
      <c r="C7" s="66">
        <v>0.66</v>
      </c>
      <c r="D7" s="56">
        <f>COUNTIFS(Table1[Was this staff member employed by your agency during the report quarter? ], "Yes", Table1[Staff Role], "Therapist")</f>
        <v>0</v>
      </c>
      <c r="E7" s="57" t="str">
        <f>IFERROR(COUNTIFS(Table1[Was this staff member employed by your agency during the report quarter? ], "Yes",
Table1[Staff Role], "Therapist",
Table1[Does the therapist have a master’s degree in social work or counseling?], "Yes")/
COUNTIFS(Table1[Was this staff member employed by your agency during the report quarter? ], "Yes",
Table1[Staff Role], "Therapist"), "NA")</f>
        <v>NA</v>
      </c>
    </row>
    <row r="8" spans="1:5" ht="29" x14ac:dyDescent="0.35">
      <c r="A8" s="79"/>
      <c r="B8" s="10" t="s">
        <v>70</v>
      </c>
      <c r="C8" s="66">
        <v>1</v>
      </c>
      <c r="D8" s="62">
        <f>COUNTIFS(Table1[Was this staff member employed by your agency during the report quarter? ], "Yes",
Table1[Staff Role], "Therapist")</f>
        <v>0</v>
      </c>
      <c r="E8" s="57" t="str">
        <f>IFERROR(COUNTIFS(Table1[Was this staff member employed by your agency during the report quarter? ], "Yes",
Table1[Staff Role], "Therapist",
Table1[Is the clinician part of a licensed MST program?], "Yes")/
COUNTIFS(Table1[Was this staff member employed by your agency during the report quarter? ], "Yes",
Table1[Staff Role], "Therapist"), "NA")</f>
        <v>NA</v>
      </c>
    </row>
    <row r="9" spans="1:5" ht="29" x14ac:dyDescent="0.35">
      <c r="A9" s="79" t="s">
        <v>71</v>
      </c>
      <c r="B9" s="10" t="s">
        <v>72</v>
      </c>
      <c r="C9" s="66">
        <v>0.7</v>
      </c>
      <c r="D9" s="56">
        <f>SUM(Fidelity!L3:L112)</f>
        <v>0</v>
      </c>
      <c r="E9" s="64" t="str">
        <f>IFERROR(SUM(Fidelity!M3:M112) / SUM(Fidelity!L3:L112), "NA")</f>
        <v>NA</v>
      </c>
    </row>
    <row r="10" spans="1:5" ht="29" x14ac:dyDescent="0.35">
      <c r="A10" s="79"/>
      <c r="B10" s="10" t="s">
        <v>73</v>
      </c>
      <c r="C10" s="66">
        <v>1</v>
      </c>
      <c r="D10" s="56">
        <f>COUNTIFS(Table2[Was this youth engaged in services during the report quarter?], "Yes", Table2[Months Open at End of Quarter], "&gt;.5")</f>
        <v>0</v>
      </c>
      <c r="E10" s="57" t="str">
        <f>IFERROR(COUNTIFS(Table2[Was this youth engaged in services during the report quarter?], "Yes", Table2[Months Open at End of Quarter], "&gt;.5", Table2[Did the youth have at least one TAM-R interview?], "Yes")/
COUNTIFS(Table2[Was this youth engaged in services during the report quarter?], "Yes", Table2[Months Open at End of Quarter], "&gt;.5"), "NA")</f>
        <v>NA</v>
      </c>
    </row>
    <row r="11" spans="1:5" ht="29" x14ac:dyDescent="0.35">
      <c r="A11" s="79"/>
      <c r="B11" s="10" t="s">
        <v>74</v>
      </c>
      <c r="C11" s="66">
        <v>0.61</v>
      </c>
      <c r="D11" s="56">
        <f>COUNTIFS(Table1[Was this staff member employed by your agency during the report quarter? ], "Yes", Table1[Staff Role], "Therapist")</f>
        <v>0</v>
      </c>
      <c r="E11" s="67" t="str" cm="1">
        <f t="array" ref="E11">IFERROR(SUM((Fidelity!N3:N112)/COUNTIFS(Table1[Was this staff member employed by your agency during the report quarter? ], "Yes", Table1[Staff Role], "Therapist")), "NA")</f>
        <v>NA</v>
      </c>
    </row>
    <row r="12" spans="1:5" ht="29" x14ac:dyDescent="0.35">
      <c r="A12" s="79"/>
      <c r="B12" s="10" t="s">
        <v>75</v>
      </c>
      <c r="C12" s="66">
        <v>0.8</v>
      </c>
      <c r="D12" s="56">
        <f>COUNTIFS(Table2[Was this youth engaged in services during the report quarter?], "Yes", Table2[Months Open at End of Quarter], "&gt;.5")</f>
        <v>0</v>
      </c>
      <c r="E12" s="57" t="str">
        <f>IFERROR(COUNTIFS(Table2[Was this youth engaged in services during the report quarter?], "Yes", Table2[Months Open at End of Quarter], "&gt;.5", Table2[Did the youth report adherence above the threshold of 0.61?], "Yes")/
COUNTIFS(Table2[Was this youth engaged in services during the report quarter?], "Yes", Table2[Months Open at End of Quarter], "&gt;.5"), "NA")</f>
        <v>NA</v>
      </c>
    </row>
  </sheetData>
  <sheetProtection algorithmName="SHA-512" hashValue="7dExjfsuk3tL1FLsSCHpH38KPxNaQMnzD4Y9Y0Pb/jCWXAWy2xna3oW/6p19rf289FBCR7EqJpV8eWQm72W2Sw==" saltValue="eOH6qf6HaUBgtiUiYsJIQQ==" spinCount="100000" sheet="1" objects="1" scenarios="1" selectLockedCells="1" selectUnlockedCells="1"/>
  <mergeCells count="5">
    <mergeCell ref="A1:E1"/>
    <mergeCell ref="A2:E2"/>
    <mergeCell ref="A4:A6"/>
    <mergeCell ref="A7:A8"/>
    <mergeCell ref="A9:A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30936-7CC9-4535-ABE5-EAD8949FCD87}">
  <dimension ref="A1:Q10"/>
  <sheetViews>
    <sheetView workbookViewId="0">
      <selection activeCell="E5" sqref="E5"/>
    </sheetView>
  </sheetViews>
  <sheetFormatPr defaultRowHeight="14.5" x14ac:dyDescent="0.35"/>
  <cols>
    <col min="1" max="1" width="16.1796875" customWidth="1"/>
    <col min="2" max="2" width="37.7265625" customWidth="1"/>
    <col min="3" max="5" width="11" customWidth="1"/>
    <col min="9" max="9" width="8.54296875" customWidth="1"/>
    <col min="11" max="11" width="24.26953125" customWidth="1"/>
    <col min="14" max="14" width="21.1796875" customWidth="1"/>
    <col min="15" max="15" width="16.453125" customWidth="1"/>
    <col min="17" max="17" width="21.26953125" customWidth="1"/>
  </cols>
  <sheetData>
    <row r="1" spans="1:17" ht="64" customHeight="1" x14ac:dyDescent="0.35">
      <c r="A1" s="82" t="s">
        <v>76</v>
      </c>
      <c r="B1" s="82"/>
      <c r="C1" s="82"/>
      <c r="D1" s="82"/>
      <c r="E1" s="82"/>
      <c r="F1" s="82"/>
      <c r="G1" s="82"/>
      <c r="H1" s="82"/>
      <c r="I1" s="82"/>
      <c r="K1" s="11"/>
      <c r="M1" s="11"/>
      <c r="O1" s="11"/>
      <c r="Q1" s="11"/>
    </row>
    <row r="2" spans="1:17" ht="16.5" customHeight="1" x14ac:dyDescent="0.35">
      <c r="A2" s="83" t="s">
        <v>77</v>
      </c>
      <c r="B2" s="83"/>
      <c r="C2" s="83"/>
      <c r="D2" s="83"/>
      <c r="E2" s="83"/>
      <c r="F2" s="83"/>
      <c r="G2" s="83"/>
      <c r="H2" s="83"/>
      <c r="I2" s="83"/>
      <c r="J2" s="83"/>
      <c r="K2" s="83"/>
      <c r="L2" s="83"/>
      <c r="M2" s="83"/>
      <c r="N2" s="83"/>
      <c r="O2" s="83"/>
      <c r="P2" s="83"/>
      <c r="Q2" s="83"/>
    </row>
    <row r="3" spans="1:17" ht="32.5" customHeight="1" x14ac:dyDescent="0.35">
      <c r="A3" s="84" t="s">
        <v>59</v>
      </c>
      <c r="B3" s="84" t="s">
        <v>60</v>
      </c>
      <c r="C3" s="84" t="s">
        <v>61</v>
      </c>
      <c r="D3" s="84" t="s">
        <v>78</v>
      </c>
      <c r="E3" s="84"/>
      <c r="F3" s="85" t="s">
        <v>79</v>
      </c>
      <c r="G3" s="85"/>
      <c r="H3" s="86" t="s">
        <v>80</v>
      </c>
      <c r="I3" s="86"/>
      <c r="J3" s="87" t="s">
        <v>81</v>
      </c>
      <c r="K3" s="87"/>
      <c r="L3" s="88" t="s">
        <v>82</v>
      </c>
      <c r="M3" s="88"/>
      <c r="N3" s="80" t="s">
        <v>83</v>
      </c>
      <c r="O3" s="80"/>
      <c r="P3" s="81" t="s">
        <v>84</v>
      </c>
      <c r="Q3" s="81"/>
    </row>
    <row r="4" spans="1:17" ht="30.65" customHeight="1" x14ac:dyDescent="0.35">
      <c r="A4" s="84"/>
      <c r="B4" s="84"/>
      <c r="C4" s="84"/>
      <c r="D4" s="12" t="s">
        <v>62</v>
      </c>
      <c r="E4" s="16" t="s">
        <v>85</v>
      </c>
      <c r="F4" s="13" t="s">
        <v>62</v>
      </c>
      <c r="G4" s="17" t="s">
        <v>85</v>
      </c>
      <c r="H4" s="14" t="s">
        <v>62</v>
      </c>
      <c r="I4" s="18" t="s">
        <v>85</v>
      </c>
      <c r="J4" s="19" t="s">
        <v>62</v>
      </c>
      <c r="K4" s="20" t="s">
        <v>85</v>
      </c>
      <c r="L4" s="15" t="s">
        <v>62</v>
      </c>
      <c r="M4" s="21" t="s">
        <v>85</v>
      </c>
      <c r="N4" s="22" t="s">
        <v>62</v>
      </c>
      <c r="O4" s="23" t="s">
        <v>85</v>
      </c>
      <c r="P4" s="24" t="s">
        <v>62</v>
      </c>
      <c r="Q4" s="25" t="s">
        <v>85</v>
      </c>
    </row>
    <row r="5" spans="1:17" ht="29" x14ac:dyDescent="0.35">
      <c r="A5" s="60" t="s">
        <v>86</v>
      </c>
      <c r="B5" s="61" t="s">
        <v>87</v>
      </c>
      <c r="C5" s="65">
        <v>0.9</v>
      </c>
      <c r="D5" s="27">
        <f>COUNTIF(Table2[Did this case close during this quarter?], "Yes")</f>
        <v>0</v>
      </c>
      <c r="E5" s="26" t="str">
        <f>IFERROR(COUNTIFS(Table2[Did this case close during this quarter?], "Yes",
Table2[At discharge, was the youth still at home?], "Yes")/
COUNTIF(Table2[Did this case close during this quarter?], "Yes"), "NA")</f>
        <v>NA</v>
      </c>
      <c r="F5" s="28">
        <f>COUNTIFS(Table2[Did this case close during this quarter?], "Yes",
Table2[Child Hispanic or Latino Ethnicity], "Yes")</f>
        <v>0</v>
      </c>
      <c r="G5" s="29" t="str">
        <f>IFERROR(COUNTIFS(Table2[Did this case close during this quarter?], "Yes",
Table2[Child Hispanic or Latino Ethnicity], "Yes",
Table2[At discharge, was the youth still at home?], "Yes")/
COUNTIFS(Table2[Did this case close during this quarter?], "Yes",
Table2[Child Hispanic or Latino Ethnicity], "Yes"), "NA")</f>
        <v>NA</v>
      </c>
      <c r="H5" s="30">
        <f>COUNTIFS(Table2[Did this case close during this quarter?], "Yes",
Table2[Child Race: White], "Yes")</f>
        <v>0</v>
      </c>
      <c r="I5" s="31" t="str">
        <f>IFERROR(COUNTIFS(Table2[Did this case close during this quarter?], "Yes",
Table2[Child Race: White], "Yes",
Table2[At discharge, was the youth still at home?], "Yes")/
COUNTIFS(Table2[Did this case close during this quarter?], "Yes",
Table2[Child Race: White], "Yes"), "NA")</f>
        <v>NA</v>
      </c>
      <c r="J5" s="32">
        <f>COUNTIFS(Table2[Did this case close during this quarter?], "Yes",
Table2[Child Race: Black or African American], "Yes")</f>
        <v>0</v>
      </c>
      <c r="K5" s="33" t="str">
        <f>IFERROR(COUNTIFS(Table2[Did this case close during this quarter?], "Yes",
Table2[Child Race: Black or African American], "Yes",
Table2[At discharge, was the youth still at home?], "Yes")/
COUNTIFS(Table2[Did this case close during this quarter?], "Yes",
Table2[Child Race: Black or African American], "Yes"), "NA")</f>
        <v>NA</v>
      </c>
      <c r="L5" s="34">
        <f>COUNTIFS(Table2[Did this case close during this quarter?], "Yes",
Table2[Child Race: Asian], "Yes")</f>
        <v>0</v>
      </c>
      <c r="M5" s="35" t="str">
        <f>IFERROR(COUNTIFS(Table2[Did this case close during this quarter?], "Yes",
Table2[Child Race: Asian], "Yes",
Table2[At discharge, was the youth still at home?], "Yes")/
COUNTIFS(Table2[Did this case close during this quarter?], "Yes",
Table2[Child Race: Asian], "Yes"), "NA")</f>
        <v>NA</v>
      </c>
      <c r="N5" s="36">
        <f>COUNTIFS(Table2[Did this case close during this quarter?], "Yes",
Table2[Child Race: Native Hawaiian or Other Pacific Islander], "Yes")</f>
        <v>0</v>
      </c>
      <c r="O5" s="37" t="str">
        <f>IFERROR(COUNTIFS(Table2[Did this case close during this quarter?], "Yes",
Table2[Child Race: Native Hawaiian or Other Pacific Islander], "Yes",
Table2[At discharge, was the youth still at home?], "Yes")/
COUNTIFS(Table2[Did this case close during this quarter?], "Yes",
Table2[Child Race: Native Hawaiian or Other Pacific Islander], "Yes"), "NA")</f>
        <v>NA</v>
      </c>
      <c r="P5" s="38">
        <f>COUNTIFS(Table2[Did this case close during this quarter?], "Yes",
Table2[Child Race: American Indian or Alaska Native], "Yes")</f>
        <v>0</v>
      </c>
      <c r="Q5" s="39" t="str">
        <f>IFERROR(COUNTIFS(Table2[Did this case close during this quarter?], "Yes",
Table2[Child Race: American Indian or Alaska Native], "Yes",
Table2[At discharge, was the youth still at home?], "Yes")/
COUNTIFS(Table2[Did this case close during this quarter?], "Yes",
Table2[Child Race: American Indian or Alaska Native], "Yes"), "NA")</f>
        <v>NA</v>
      </c>
    </row>
    <row r="6" spans="1:17" ht="58" x14ac:dyDescent="0.35">
      <c r="A6" s="60" t="s">
        <v>88</v>
      </c>
      <c r="B6" s="61" t="s">
        <v>89</v>
      </c>
      <c r="C6" s="65">
        <v>0.9</v>
      </c>
      <c r="D6" s="27">
        <f>COUNTIF(Table2[Did this case close during this quarter?], "Yes")</f>
        <v>0</v>
      </c>
      <c r="E6" s="26" t="str">
        <f>IFERROR(COUNTIFS(Table2[Did this case close during this quarter?], "Yes",
Table2[At discharge, was the youth in school or working?], "Yes")/
COUNTIF(Table2[Did this case close during this quarter?], "Yes"), "NA")</f>
        <v>NA</v>
      </c>
      <c r="F6" s="28">
        <f>COUNTIFS(Table2[Did this case close during this quarter?], "Yes",
Table2[Child Hispanic or Latino Ethnicity], "Yes")</f>
        <v>0</v>
      </c>
      <c r="G6" s="29" t="str">
        <f>IFERROR(COUNTIFS(Table2[Did this case close during this quarter?], "Yes",
Table2[Child Hispanic or Latino Ethnicity], "Yes",
Table2[At discharge, was the youth in school or working?], "Yes")/
COUNTIFS(Table2[Did this case close during this quarter?], "Yes",
Table2[Child Hispanic or Latino Ethnicity], "Yes"), "NA")</f>
        <v>NA</v>
      </c>
      <c r="H6" s="30">
        <f>COUNTIFS(Table2[Did this case close during this quarter?], "Yes",
Table2[Child Race: White], "Yes")</f>
        <v>0</v>
      </c>
      <c r="I6" s="31" t="str">
        <f>IFERROR(COUNTIFS(Table2[Did this case close during this quarter?], "Yes",
Table2[Child Race: White], "Yes",
Table2[At discharge, was the youth in school or working?], "Yes")/
COUNTIFS(Table2[Did this case close during this quarter?], "Yes",
Table2[Child Race: White], "Yes"), "NA")</f>
        <v>NA</v>
      </c>
      <c r="J6" s="32">
        <f>COUNTIFS(Table2[Did this case close during this quarter?], "Yes",
Table2[Child Race: Black or African American], "Yes")</f>
        <v>0</v>
      </c>
      <c r="K6" s="33" t="str">
        <f>IFERROR(COUNTIFS(Table2[Did this case close during this quarter?], "Yes",
Table2[Child Race: Black or African American], "Yes",
Table2[At discharge, was the youth in school or working?], "Yes")/
COUNTIFS(Table2[Did this case close during this quarter?], "Yes",
Table2[Child Race: Black or African American], "Yes"), "NA")</f>
        <v>NA</v>
      </c>
      <c r="L6" s="34">
        <f>COUNTIFS(Table2[Did this case close during this quarter?], "Yes",
Table2[Child Race: Asian], "Yes")</f>
        <v>0</v>
      </c>
      <c r="M6" s="35" t="str">
        <f>IFERROR(COUNTIFS(Table2[Did this case close during this quarter?], "Yes",
Table2[Child Race: Asian], "Yes",
Table2[At discharge, was the youth in school or working?], "Yes")/
COUNTIFS(Table2[Did this case close during this quarter?], "Yes",
Table2[Child Race: Asian], "Yes"), "NA")</f>
        <v>NA</v>
      </c>
      <c r="N6" s="36">
        <f>COUNTIFS(Table2[Did this case close during this quarter?], "Yes",
Table2[Child Race: Native Hawaiian or Other Pacific Islander], "Yes")</f>
        <v>0</v>
      </c>
      <c r="O6" s="37" t="str">
        <f>IFERROR(COUNTIFS(Table2[Did this case close during this quarter?], "Yes",
Table2[Child Race: Native Hawaiian or Other Pacific Islander], "Yes",
Table2[At discharge, was the youth in school or working?], "Yes")/
COUNTIFS(Table2[Did this case close during this quarter?], "Yes",
Table2[Child Race: Native Hawaiian or Other Pacific Islander], "Yes"), "NA")</f>
        <v>NA</v>
      </c>
      <c r="P6" s="41">
        <f>COUNTIFS(Table2[Did this case close during this quarter?], "Yes",
Table2[Child Race: American Indian or Alaska Native], "Yes")</f>
        <v>0</v>
      </c>
      <c r="Q6" s="39" t="str">
        <f>IFERROR(COUNTIFS(Table2[Did this case close during this quarter?], "Yes",
Table2[Child Race: American Indian or Alaska Native], "Yes",
Table2[At discharge, was the youth in school or working?], "Yes")/
COUNTIFS(Table2[Did this case close during this quarter?], "Yes",
Table2[Child Race: Native Hawaiian or Other Pacific Islander], "Yes"), "NA")</f>
        <v>NA</v>
      </c>
    </row>
    <row r="7" spans="1:17" ht="29" x14ac:dyDescent="0.35">
      <c r="A7" s="59" t="s">
        <v>90</v>
      </c>
      <c r="B7" s="61" t="s">
        <v>91</v>
      </c>
      <c r="C7" s="65">
        <v>0.9</v>
      </c>
      <c r="D7" s="27">
        <f>COUNTIF(Table2[Did this case close during this quarter?], "Yes")</f>
        <v>0</v>
      </c>
      <c r="E7" s="26" t="str">
        <f>IFERROR(COUNTIFS(Table2[Did this case close during this quarter?], "Yes",
Table2[At discharge, was the youth not arrested during treatment?], "Yes")/
COUNTIF(Table2[Did this case close during this quarter?], "Yes"), "NA")</f>
        <v>NA</v>
      </c>
      <c r="F7" s="28">
        <f>COUNTIFS(Table2[Did this case close during this quarter?], "Yes",
Table2[Child Hispanic or Latino Ethnicity], "Yes")</f>
        <v>0</v>
      </c>
      <c r="G7" s="29" t="str">
        <f>IFERROR(COUNTIFS(Table2[Did this case close during this quarter?], "Yes",
Table2[Child Hispanic or Latino Ethnicity], "Yes",
Table2[At discharge, was the youth not arrested during treatment?], "Yes")/
COUNTIFS(Table2[Did this case close during this quarter?], "Yes",
Table2[Child Hispanic or Latino Ethnicity], "Yes"), "NA")</f>
        <v>NA</v>
      </c>
      <c r="H7" s="30">
        <f>COUNTIFS(Table2[Did this case close during this quarter?], "Yes",
Table2[Child Race: White], "Yes")</f>
        <v>0</v>
      </c>
      <c r="I7" s="31" t="str">
        <f>IFERROR(COUNTIFS(Table2[Did this case close during this quarter?], "Yes",
Table2[Child Race: White], "Yes",
Table2[At discharge, was the youth not arrested during treatment?], "Yes")/
COUNTIFS(Table2[Did this case close during this quarter?], "Yes",
Table2[Child Race: White], "Yes"), "NA")</f>
        <v>NA</v>
      </c>
      <c r="J7" s="32">
        <f>COUNTIFS(Table2[Did this case close during this quarter?], "Yes",
Table2[Child Race: Black or African American], "Yes")</f>
        <v>0</v>
      </c>
      <c r="K7" s="33" t="str">
        <f>IFERROR(COUNTIFS(Table2[Did this case close during this quarter?], "Yes",
Table2[Child Race: Black or African American], "Yes",
Table2[At discharge, was the youth not arrested during treatment?], "Yes")/
COUNTIFS(Table2[Did this case close during this quarter?], "Yes",
Table2[Child Race: Black or African American], "Yes"), "NA")</f>
        <v>NA</v>
      </c>
      <c r="L7" s="34">
        <f>COUNTIFS(Table2[Did this case close during this quarter?], "Yes",
Table2[Child Race: Asian], "Yes")</f>
        <v>0</v>
      </c>
      <c r="M7" s="35" t="str">
        <f>IFERROR(COUNTIFS(Table2[Did this case close during this quarter?], "Yes",
Table2[Child Race: Asian], "Yes",
Table2[At discharge, was the youth not arrested during treatment?], "Yes")/
COUNTIFS(Table2[Did this case close during this quarter?], "Yes",
Table2[Child Race: Asian], "Yes"), "NA")</f>
        <v>NA</v>
      </c>
      <c r="N7" s="36">
        <f>COUNTIFS(Table2[Did this case close during this quarter?], "Yes",
Table2[Child Race: Native Hawaiian or Other Pacific Islander], "Yes")</f>
        <v>0</v>
      </c>
      <c r="O7" s="37" t="str">
        <f>IFERROR(COUNTIFS(Table2[Did this case close during this quarter?], "Yes",
Table2[Child Race: Native Hawaiian or Other Pacific Islander], "Yes",
Table2[At discharge, was the youth not arrested during treatment?], "Yes")/
COUNTIFS(Table2[Did this case close during this quarter?], "Yes",
Table2[Child Race: Native Hawaiian or Other Pacific Islander], "Yes"), "NA")</f>
        <v>NA</v>
      </c>
      <c r="P7" s="38">
        <f>COUNTIFS(Table2[Did this case close during this quarter?], "Yes",
Table2[Child Race: American Indian or Alaska Native], "Yes")</f>
        <v>0</v>
      </c>
      <c r="Q7" s="42" t="str">
        <f>IFERROR(COUNTIFS(Table2[Did this case close during this quarter?], "Yes",
Table2[Child Race: American Indian or Alaska Native], "Yes",
Table2[At discharge, was the youth not arrested during treatment?], "Yes")/
COUNTIFS(Table2[Did this case close during this quarter?], "Yes",
Table2[Child Race: American Indian or Alaska Native], "Yes"), "NA")</f>
        <v>NA</v>
      </c>
    </row>
    <row r="8" spans="1:17" x14ac:dyDescent="0.35">
      <c r="A8" s="59"/>
      <c r="B8" s="40"/>
      <c r="C8" s="43"/>
      <c r="D8" s="27"/>
      <c r="E8" s="26"/>
      <c r="F8" s="27"/>
      <c r="G8" s="26"/>
      <c r="H8" s="27"/>
      <c r="I8" s="26"/>
      <c r="J8" s="27"/>
      <c r="K8" s="26"/>
      <c r="L8" s="27"/>
      <c r="M8" s="26"/>
      <c r="N8" s="27"/>
      <c r="O8" s="26"/>
      <c r="P8" s="27"/>
      <c r="Q8" s="26"/>
    </row>
    <row r="9" spans="1:17" x14ac:dyDescent="0.35">
      <c r="A9" s="59"/>
      <c r="B9" s="40"/>
      <c r="C9" s="26"/>
      <c r="D9" s="27"/>
      <c r="E9" s="26"/>
      <c r="F9" s="27"/>
      <c r="G9" s="26"/>
      <c r="H9" s="27"/>
      <c r="I9" s="26"/>
      <c r="J9" s="27"/>
      <c r="K9" s="26"/>
      <c r="L9" s="27"/>
      <c r="M9" s="26"/>
      <c r="N9" s="27"/>
      <c r="O9" s="26"/>
      <c r="P9" s="27"/>
      <c r="Q9" s="26"/>
    </row>
    <row r="10" spans="1:17" x14ac:dyDescent="0.35">
      <c r="A10" s="59"/>
      <c r="B10" s="40"/>
      <c r="C10" s="43"/>
      <c r="D10" s="27"/>
      <c r="E10" s="26"/>
      <c r="F10" s="27"/>
      <c r="G10" s="26"/>
      <c r="H10" s="27"/>
      <c r="I10" s="26"/>
      <c r="J10" s="27"/>
      <c r="K10" s="26"/>
      <c r="L10" s="27"/>
      <c r="M10" s="26"/>
      <c r="N10" s="27"/>
      <c r="O10" s="26"/>
      <c r="P10" s="27"/>
      <c r="Q10" s="26"/>
    </row>
  </sheetData>
  <sheetProtection algorithmName="SHA-512" hashValue="comjvi+QENKEUTDIUzbE3vrHu8GR+p6pqFRj6wAeczmMLPuyIN9eaeBSrfS2FDbfZgBJ2cinMCXkAW8wc6fodA==" saltValue="cfPBu9jsNDdB3X9GcwkleQ==" spinCount="100000" sheet="1" objects="1" scenarios="1" selectLockedCells="1" selectUnlockedCells="1"/>
  <mergeCells count="12">
    <mergeCell ref="N3:O3"/>
    <mergeCell ref="P3:Q3"/>
    <mergeCell ref="A1:I1"/>
    <mergeCell ref="A2:Q2"/>
    <mergeCell ref="A3:A4"/>
    <mergeCell ref="B3:B4"/>
    <mergeCell ref="C3:C4"/>
    <mergeCell ref="D3:E3"/>
    <mergeCell ref="F3:G3"/>
    <mergeCell ref="H3:I3"/>
    <mergeCell ref="J3:K3"/>
    <mergeCell ref="L3:M3"/>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EE1EF-FA48-425E-B817-543E7FF6122E}">
  <sheetPr codeName="Sheet8"/>
  <dimension ref="A1:D59"/>
  <sheetViews>
    <sheetView workbookViewId="0">
      <selection activeCell="C3" sqref="C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5" t="s">
        <v>92</v>
      </c>
      <c r="B1" s="5" t="s">
        <v>93</v>
      </c>
      <c r="C1" s="5" t="s">
        <v>94</v>
      </c>
      <c r="D1" s="5" t="s">
        <v>95</v>
      </c>
    </row>
    <row r="2" spans="1:4" x14ac:dyDescent="0.35">
      <c r="A2" s="1" t="s">
        <v>96</v>
      </c>
      <c r="B2" s="6">
        <f ca="1">TODAY()</f>
        <v>45992</v>
      </c>
      <c r="C2" s="7">
        <f>DATE(Cover_Sheet!$F3, CHOOSE(MATCH(Cover_Sheet!$E3, {"January-March","April-June","July-September","October-December"}, 0), 1, 4, 7, 10), 1)</f>
        <v>46204</v>
      </c>
      <c r="D2" s="7">
        <f>EOMONTH(DATE(Cover_Sheet!$F3, CHOOSE(MATCH(Cover_Sheet!$E3, {"January-March","April-June","July-September","October-December"}, 0), 3, 6, 9, 12), 1), 0)</f>
        <v>46295</v>
      </c>
    </row>
    <row r="3" spans="1:4" x14ac:dyDescent="0.35">
      <c r="A3" s="1" t="s">
        <v>97</v>
      </c>
    </row>
    <row r="4" spans="1:4" x14ac:dyDescent="0.35">
      <c r="A4" s="1" t="s">
        <v>98</v>
      </c>
    </row>
    <row r="5" spans="1:4" x14ac:dyDescent="0.35">
      <c r="A5" s="1" t="s">
        <v>99</v>
      </c>
    </row>
    <row r="6" spans="1:4" x14ac:dyDescent="0.35">
      <c r="A6" s="1" t="s">
        <v>100</v>
      </c>
    </row>
    <row r="7" spans="1:4" x14ac:dyDescent="0.35">
      <c r="A7" s="1" t="s">
        <v>101</v>
      </c>
    </row>
    <row r="8" spans="1:4" x14ac:dyDescent="0.35">
      <c r="A8" s="1" t="s">
        <v>102</v>
      </c>
    </row>
    <row r="9" spans="1:4" x14ac:dyDescent="0.35">
      <c r="A9" s="1" t="s">
        <v>103</v>
      </c>
    </row>
    <row r="10" spans="1:4" x14ac:dyDescent="0.35">
      <c r="A10" s="1" t="s">
        <v>104</v>
      </c>
    </row>
    <row r="11" spans="1:4" x14ac:dyDescent="0.35">
      <c r="A11" s="1" t="s">
        <v>105</v>
      </c>
    </row>
    <row r="12" spans="1:4" x14ac:dyDescent="0.35">
      <c r="A12" s="1" t="s">
        <v>106</v>
      </c>
    </row>
    <row r="13" spans="1:4" x14ac:dyDescent="0.35">
      <c r="A13" s="1" t="s">
        <v>107</v>
      </c>
    </row>
    <row r="14" spans="1:4" x14ac:dyDescent="0.35">
      <c r="A14" s="1" t="s">
        <v>108</v>
      </c>
    </row>
    <row r="15" spans="1:4" x14ac:dyDescent="0.35">
      <c r="A15" s="1" t="s">
        <v>109</v>
      </c>
    </row>
    <row r="16" spans="1:4" x14ac:dyDescent="0.35">
      <c r="A16" s="1" t="s">
        <v>110</v>
      </c>
    </row>
    <row r="17" spans="1:1" x14ac:dyDescent="0.35">
      <c r="A17" s="1" t="s">
        <v>111</v>
      </c>
    </row>
    <row r="18" spans="1:1" x14ac:dyDescent="0.35">
      <c r="A18" s="1" t="s">
        <v>112</v>
      </c>
    </row>
    <row r="19" spans="1:1" x14ac:dyDescent="0.35">
      <c r="A19" s="1" t="s">
        <v>113</v>
      </c>
    </row>
    <row r="20" spans="1:1" x14ac:dyDescent="0.35">
      <c r="A20" s="1" t="s">
        <v>114</v>
      </c>
    </row>
    <row r="21" spans="1:1" x14ac:dyDescent="0.35">
      <c r="A21" s="1" t="s">
        <v>115</v>
      </c>
    </row>
    <row r="22" spans="1:1" x14ac:dyDescent="0.35">
      <c r="A22" s="1" t="s">
        <v>116</v>
      </c>
    </row>
    <row r="23" spans="1:1" x14ac:dyDescent="0.35">
      <c r="A23" s="1" t="s">
        <v>117</v>
      </c>
    </row>
    <row r="24" spans="1:1" x14ac:dyDescent="0.35">
      <c r="A24" s="1" t="s">
        <v>118</v>
      </c>
    </row>
    <row r="25" spans="1:1" x14ac:dyDescent="0.35">
      <c r="A25" s="1" t="s">
        <v>119</v>
      </c>
    </row>
    <row r="26" spans="1:1" x14ac:dyDescent="0.35">
      <c r="A26" s="1" t="s">
        <v>120</v>
      </c>
    </row>
    <row r="27" spans="1:1" x14ac:dyDescent="0.35">
      <c r="A27" s="1" t="s">
        <v>121</v>
      </c>
    </row>
    <row r="28" spans="1:1" x14ac:dyDescent="0.35">
      <c r="A28" s="1" t="s">
        <v>122</v>
      </c>
    </row>
    <row r="29" spans="1:1" x14ac:dyDescent="0.35">
      <c r="A29" s="1" t="s">
        <v>123</v>
      </c>
    </row>
    <row r="30" spans="1:1" x14ac:dyDescent="0.35">
      <c r="A30" s="1" t="s">
        <v>124</v>
      </c>
    </row>
    <row r="31" spans="1:1" x14ac:dyDescent="0.35">
      <c r="A31" s="1" t="s">
        <v>125</v>
      </c>
    </row>
    <row r="32" spans="1:1" x14ac:dyDescent="0.35">
      <c r="A32" s="1" t="s">
        <v>126</v>
      </c>
    </row>
    <row r="33" spans="1:1" x14ac:dyDescent="0.35">
      <c r="A33" s="1" t="s">
        <v>127</v>
      </c>
    </row>
    <row r="34" spans="1:1" x14ac:dyDescent="0.35">
      <c r="A34" s="1" t="s">
        <v>128</v>
      </c>
    </row>
    <row r="35" spans="1:1" x14ac:dyDescent="0.35">
      <c r="A35" s="1" t="s">
        <v>129</v>
      </c>
    </row>
    <row r="36" spans="1:1" x14ac:dyDescent="0.35">
      <c r="A36" s="1" t="s">
        <v>130</v>
      </c>
    </row>
    <row r="37" spans="1:1" x14ac:dyDescent="0.35">
      <c r="A37" s="1" t="s">
        <v>131</v>
      </c>
    </row>
    <row r="38" spans="1:1" x14ac:dyDescent="0.35">
      <c r="A38" s="1" t="s">
        <v>132</v>
      </c>
    </row>
    <row r="39" spans="1:1" x14ac:dyDescent="0.35">
      <c r="A39" s="1" t="s">
        <v>133</v>
      </c>
    </row>
    <row r="40" spans="1:1" x14ac:dyDescent="0.35">
      <c r="A40" s="1" t="s">
        <v>134</v>
      </c>
    </row>
    <row r="41" spans="1:1" x14ac:dyDescent="0.35">
      <c r="A41" s="1" t="s">
        <v>135</v>
      </c>
    </row>
    <row r="42" spans="1:1" x14ac:dyDescent="0.35">
      <c r="A42" s="1" t="s">
        <v>136</v>
      </c>
    </row>
    <row r="43" spans="1:1" x14ac:dyDescent="0.35">
      <c r="A43" s="1" t="s">
        <v>137</v>
      </c>
    </row>
    <row r="44" spans="1:1" x14ac:dyDescent="0.35">
      <c r="A44" s="1" t="s">
        <v>138</v>
      </c>
    </row>
    <row r="45" spans="1:1" x14ac:dyDescent="0.35">
      <c r="A45" s="1" t="s">
        <v>139</v>
      </c>
    </row>
    <row r="46" spans="1:1" x14ac:dyDescent="0.35">
      <c r="A46" s="1" t="s">
        <v>140</v>
      </c>
    </row>
    <row r="47" spans="1:1" x14ac:dyDescent="0.35">
      <c r="A47" s="1" t="s">
        <v>141</v>
      </c>
    </row>
    <row r="48" spans="1:1" x14ac:dyDescent="0.35">
      <c r="A48" s="1" t="s">
        <v>142</v>
      </c>
    </row>
    <row r="49" spans="1:1" x14ac:dyDescent="0.35">
      <c r="A49" s="1" t="s">
        <v>143</v>
      </c>
    </row>
    <row r="50" spans="1:1" x14ac:dyDescent="0.35">
      <c r="A50" s="1" t="s">
        <v>144</v>
      </c>
    </row>
    <row r="51" spans="1:1" x14ac:dyDescent="0.35">
      <c r="A51" s="1" t="s">
        <v>145</v>
      </c>
    </row>
    <row r="52" spans="1:1" x14ac:dyDescent="0.35">
      <c r="A52" s="1" t="s">
        <v>146</v>
      </c>
    </row>
    <row r="53" spans="1:1" x14ac:dyDescent="0.35">
      <c r="A53" s="1" t="s">
        <v>147</v>
      </c>
    </row>
    <row r="54" spans="1:1" x14ac:dyDescent="0.35">
      <c r="A54" s="1" t="s">
        <v>148</v>
      </c>
    </row>
    <row r="55" spans="1:1" x14ac:dyDescent="0.35">
      <c r="A55" s="1" t="s">
        <v>149</v>
      </c>
    </row>
    <row r="56" spans="1:1" x14ac:dyDescent="0.35">
      <c r="A56" s="1" t="s">
        <v>150</v>
      </c>
    </row>
    <row r="57" spans="1:1" x14ac:dyDescent="0.35">
      <c r="A57" s="1" t="s">
        <v>151</v>
      </c>
    </row>
    <row r="58" spans="1:1" x14ac:dyDescent="0.35">
      <c r="A58" s="1" t="s">
        <v>152</v>
      </c>
    </row>
    <row r="59" spans="1:1" x14ac:dyDescent="0.35">
      <c r="A59" s="1" t="s">
        <v>153</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8E49D7-A69E-4F6F-ACB5-D7995B7630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CF59E3A-34FF-4284-BACC-11A239329BC1}">
  <ds:schemaRefs>
    <ds:schemaRef ds:uri="http://schemas.microsoft.com/office/2006/metadata/properties"/>
    <ds:schemaRef ds:uri="http://schemas.microsoft.com/office/infopath/2007/PartnerControls"/>
    <ds:schemaRef ds:uri="96e73e70-8da9-4cdf-ad3d-bb5a5b31f7e2"/>
    <ds:schemaRef ds:uri="ac21467a-2607-45ec-8261-55e851c78946"/>
  </ds:schemaRefs>
</ds:datastoreItem>
</file>

<file path=customXml/itemProps3.xml><?xml version="1.0" encoding="utf-8"?>
<ds:datastoreItem xmlns:ds="http://schemas.openxmlformats.org/officeDocument/2006/customXml" ds:itemID="{9934F9B2-4089-4A85-98AC-6C828FDAE0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Cover_Sheet</vt:lpstr>
      <vt:lpstr>Fidelity</vt:lpstr>
      <vt:lpstr>Outcomes</vt:lpstr>
      <vt:lpstr>Fidelity Aggregate</vt:lpstr>
      <vt:lpstr>Outcomes 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2025-08-07T23:06:03Z</dcterms:created>
  <dcterms:modified xsi:type="dcterms:W3CDTF">2025-12-01T20:42:04Z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