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202300"/>
  <mc:AlternateContent xmlns:mc="http://schemas.openxmlformats.org/markup-compatibility/2006">
    <mc:Choice Requires="x15">
      <x15ac:absPath xmlns:x15ac="http://schemas.microsoft.com/office/spreadsheetml/2010/11/ac" url="https://chapinhall-my.sharepoint.com/personal/kbarounis_chapinhall_org/Documents/Desktop/Fixed Templates/"/>
    </mc:Choice>
  </mc:AlternateContent>
  <xr:revisionPtr revIDLastSave="0" documentId="8_{E5529674-2471-4C7D-B0B0-03B11DA07016}" xr6:coauthVersionLast="47" xr6:coauthVersionMax="47" xr10:uidLastSave="{00000000-0000-0000-0000-000000000000}"/>
  <bookViews>
    <workbookView xWindow="-110" yWindow="-110" windowWidth="25820" windowHeight="14020" activeTab="4" xr2:uid="{1BDCE1C6-730C-4A0F-99D7-8E32FD017EE1}"/>
  </bookViews>
  <sheets>
    <sheet name="Cover_Sheet" sheetId="2" r:id="rId1"/>
    <sheet name="Fidelity" sheetId="5" r:id="rId2"/>
    <sheet name="Outcomes" sheetId="4" r:id="rId3"/>
    <sheet name="Outcomes Aggregate " sheetId="7" r:id="rId4"/>
    <sheet name="Fidelity Aggregate" sheetId="9" r:id="rId5"/>
    <sheet name="County Names to hide" sheetId="3" state="hidden" r:id="rId6"/>
  </sheets>
  <definedNames>
    <definedName name="HomeVisitorsFilteredList">'County Names to hide'!$C$2</definedName>
    <definedName name="HV_FilteredList">'County Names to hide'!$C$2:$C$1000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 i="3" l="1"/>
  <c r="C2" i="3" l="1"/>
  <c r="O5" i="4"/>
  <c r="O6"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L500" i="4"/>
  <c r="U500" i="4"/>
  <c r="V500" i="4"/>
  <c r="V6" i="4"/>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 i="4"/>
  <c r="U6" i="4"/>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U499" i="4"/>
  <c r="U5" i="4"/>
  <c r="L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 i="4"/>
  <c r="Q8" i="7" l="1"/>
  <c r="O8" i="7"/>
  <c r="M8" i="7"/>
  <c r="K8" i="7"/>
  <c r="I8" i="7"/>
  <c r="G8" i="7"/>
  <c r="F8" i="7"/>
  <c r="P8" i="7"/>
  <c r="N8" i="7"/>
  <c r="L8" i="7"/>
  <c r="J8" i="7"/>
  <c r="H8" i="7"/>
  <c r="E8" i="7"/>
  <c r="E7" i="7"/>
  <c r="D8" i="7"/>
  <c r="E7" i="9"/>
  <c r="E6" i="9"/>
  <c r="D7" i="9"/>
  <c r="D6" i="9"/>
  <c r="D6" i="7"/>
  <c r="D4" i="5"/>
  <c r="D5" i="5"/>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E3" i="9" l="1"/>
  <c r="D4" i="9"/>
  <c r="D5" i="9"/>
  <c r="D3" i="9"/>
  <c r="E4" i="9"/>
  <c r="E5" i="9"/>
  <c r="G7" i="7"/>
  <c r="E6" i="7"/>
  <c r="G6" i="7"/>
  <c r="Q7" i="7"/>
  <c r="O7" i="7"/>
  <c r="M7" i="7"/>
  <c r="K7" i="7"/>
  <c r="I7" i="7"/>
  <c r="P7" i="7"/>
  <c r="N7" i="7"/>
  <c r="L7" i="7"/>
  <c r="J7" i="7"/>
  <c r="H7" i="7"/>
  <c r="F7" i="7"/>
  <c r="Q6" i="7"/>
  <c r="O6" i="7"/>
  <c r="M6" i="7"/>
  <c r="K6" i="7"/>
  <c r="I6" i="7"/>
  <c r="P6" i="7"/>
  <c r="N6" i="7"/>
  <c r="L6" i="7"/>
  <c r="J6" i="7"/>
  <c r="H6" i="7"/>
  <c r="F6" i="7"/>
  <c r="G5" i="7"/>
  <c r="Q5" i="7"/>
  <c r="O5" i="7"/>
  <c r="M5" i="7"/>
  <c r="I5" i="7"/>
  <c r="K5" i="7"/>
  <c r="P5" i="7"/>
  <c r="N5" i="7"/>
  <c r="L5" i="7"/>
  <c r="J5" i="7"/>
  <c r="H5" i="7"/>
  <c r="F5" i="7"/>
  <c r="E5" i="7"/>
  <c r="D7" i="7"/>
  <c r="D5" i="7"/>
  <c r="B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AC4E9740-5F66-43CE-BF06-BDFFEFC133D8}">
      <text>
        <r>
          <rPr>
            <sz val="9"/>
            <color indexed="81"/>
            <rFont val="Tahoma"/>
            <family val="2"/>
          </rPr>
          <t>“N” = number of eligible participants for that metric within the demographic group. Eligibility depends on criteria like age, time in program, or screening completion.</t>
        </r>
      </text>
    </comment>
    <comment ref="F4" authorId="0" shapeId="0" xr:uid="{E0393D8B-B266-4E50-8DDE-898DD2FEEF22}">
      <text>
        <r>
          <rPr>
            <sz val="9"/>
            <color indexed="81"/>
            <rFont val="Tahoma"/>
            <family val="2"/>
          </rPr>
          <t>“N” = number of eligible participants for that metric within the demographic group. Eligibility depends on criteria like age, time in program, or screening completion.</t>
        </r>
      </text>
    </comment>
    <comment ref="H4" authorId="0" shapeId="0" xr:uid="{6DC85FEB-A452-471D-8CC7-E21445CAA206}">
      <text>
        <r>
          <rPr>
            <sz val="9"/>
            <color indexed="81"/>
            <rFont val="Tahoma"/>
            <family val="2"/>
          </rPr>
          <t>“N” = number of eligible participants for that metric within the demographic group. Eligibility depends on criteria like age, time in program, or screening completion.</t>
        </r>
      </text>
    </comment>
    <comment ref="J4" authorId="0" shapeId="0" xr:uid="{660433F3-BC36-413F-9C50-46FC813F1E62}">
      <text>
        <r>
          <rPr>
            <sz val="9"/>
            <color indexed="81"/>
            <rFont val="Tahoma"/>
            <family val="2"/>
          </rPr>
          <t>“N” = number of eligible participants for that metric within the demographic group. Eligibility depends on criteria like age, time in program, or screening completion.</t>
        </r>
      </text>
    </comment>
    <comment ref="L4" authorId="0" shapeId="0" xr:uid="{293AEBE9-D637-48EF-BD4B-E748E503ED7E}">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3F5DF950-8F2F-4B65-A704-569F96A53A27}">
      <text>
        <r>
          <rPr>
            <sz val="9"/>
            <color indexed="81"/>
            <rFont val="Tahoma"/>
            <family val="2"/>
          </rPr>
          <t>“N” = number of eligible participants for that metric within the demographic group. Eligibility depends on criteria like age, time in program, or screening completion.</t>
        </r>
      </text>
    </comment>
    <comment ref="P4" authorId="0" shapeId="0" xr:uid="{5481F313-CEB0-4520-8D2B-CDBF1A4B3AC8}">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sharedStrings.xml><?xml version="1.0" encoding="utf-8"?>
<sst xmlns="http://schemas.openxmlformats.org/spreadsheetml/2006/main" count="172" uniqueCount="151">
  <si>
    <r>
      <rPr>
        <b/>
        <sz val="11"/>
        <color rgb="FF000000"/>
        <rFont val="Calibri"/>
        <family val="2"/>
      </rPr>
      <t xml:space="preserve">Instructions for Completing the Spreadsheet
</t>
    </r>
    <r>
      <rPr>
        <sz val="11"/>
        <color rgb="FF000000"/>
        <rFont val="Calibri"/>
        <family val="2"/>
      </rPr>
      <t xml:space="preserve">Please fill out this section completely including the Report Quarter. If you do not update the Report Quarter the aggregate outcome and fidelity data will be incorrect. </t>
    </r>
  </si>
  <si>
    <t>County Name</t>
  </si>
  <si>
    <t>Name of EBP Model</t>
  </si>
  <si>
    <t>Number of Agencies</t>
  </si>
  <si>
    <t>Number of Sites</t>
  </si>
  <si>
    <t>Report Quarter</t>
  </si>
  <si>
    <t>Fiscal Year</t>
  </si>
  <si>
    <t>Report Completed By</t>
  </si>
  <si>
    <t>Email Address</t>
  </si>
  <si>
    <t xml:space="preserve">Calaveras  </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</si>
  <si>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</si>
  <si>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</si>
  <si>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</si>
  <si>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</si>
  <si>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</si>
  <si>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</si>
  <si>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</si>
  <si>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</si>
  <si>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</si>
  <si>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</si>
  <si>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</si>
  <si>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</si>
  <si>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</si>
  <si>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</si>
  <si>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</si>
  <si>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</si>
  <si>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</si>
  <si>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</si>
  <si>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</si>
  <si>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</si>
  <si>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</si>
  <si>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</si>
  <si>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</si>
  <si>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</si>
  <si>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</si>
  <si>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</si>
  <si>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</si>
  <si>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</si>
  <si>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</si>
  <si>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</si>
  <si>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</si>
  <si>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</si>
  <si>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</si>
  <si>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</si>
  <si>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</si>
  <si>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</si>
  <si>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</si>
  <si>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</si>
  <si>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</si>
  <si>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</si>
  <si>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</si>
  <si>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</si>
  <si>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</si>
  <si>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</si>
  <si>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</si>
  <si>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</si>
  <si>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</si>
  <si>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</si>
  <si>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</si>
  <si>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</si>
  <si>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</si>
  <si>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</si>
  <si>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</si>
  <si>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</si>
  <si>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</si>
  <si>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</si>
  <si>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</si>
  <si>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</si>
  <si>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</si>
  <si>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</si>
  <si>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</si>
  <si>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 xml:space="preserve">Agency Name: </t>
  </si>
  <si>
    <t>Site Name:</t>
  </si>
  <si>
    <t>Child Identifier</t>
  </si>
  <si>
    <t>Program Start and End Dates</t>
  </si>
  <si>
    <t>DCFS/Probation Unique Identifier</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</si>
  <si>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</si>
  <si>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</si>
  <si>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</si>
  <si>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</si>
  <si>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</si>
  <si>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</si>
  <si>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</si>
  <si>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</si>
  <si>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</si>
  <si>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</si>
  <si>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</si>
  <si>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</si>
  <si>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Date Child Specific Prevention Plan Start (Year One)</t>
  </si>
  <si>
    <t>Date Child Specific Prevention Plan Ended (Year One)</t>
  </si>
  <si>
    <t>Date Child Specific Prevention Plan Start (Year Two)</t>
  </si>
  <si>
    <t>Date Child Specific Prevention Plan Ended (Year Two)</t>
  </si>
  <si>
    <t>Months Open at End of Quarter</t>
  </si>
  <si>
    <t>Child Age at End of Quarter in months</t>
  </si>
  <si>
    <t>PCIT</t>
  </si>
  <si>
    <t>Total Number of Visits (as defined by the PCIT model) by the End of the Report Quarter</t>
  </si>
  <si>
    <t>Is this therapist licensed?</t>
  </si>
  <si>
    <t>Has this therapist completed at least 3 hours of PCIT continuing education credit?</t>
  </si>
  <si>
    <t>Has this therapist completed basic and consultation training?</t>
  </si>
  <si>
    <t>Therapist First and Last Name</t>
  </si>
  <si>
    <t xml:space="preserve">% of caregivers who demonstrate improvement on the PRIDE skills. </t>
  </si>
  <si>
    <t>Has an ECBI or WACB been completed for every session during the quarter?</t>
  </si>
  <si>
    <t>Was a DPICS-IV completed for every session during the quarter except when the child was not present?</t>
  </si>
  <si>
    <t>Did the caregiver demonstrate improvement on the PRIDE skills?</t>
  </si>
  <si>
    <t>Did the caregiver demonstrate goal criteria in Phase 2, Parent-Directed Interaction (PDI)?</t>
  </si>
  <si>
    <t>Did the caregiver have a decrease in ECBI score at service completion/discharge?</t>
  </si>
  <si>
    <t>If yes, was the child's behavior rated in the normal range (≤114) on their most recent ECBI Intensity Scale?</t>
  </si>
  <si>
    <t>Has more than one ECBI been completed for this child?</t>
  </si>
  <si>
    <t>Outcome Measures</t>
  </si>
  <si>
    <t>Measure</t>
  </si>
  <si>
    <t>Indicator</t>
  </si>
  <si>
    <t>Target</t>
  </si>
  <si>
    <t>Total</t>
  </si>
  <si>
    <t>Hispanic</t>
  </si>
  <si>
    <t>White</t>
  </si>
  <si>
    <t>Black or African American</t>
  </si>
  <si>
    <t>Asian</t>
  </si>
  <si>
    <t>Native Hawaiian or Other Pacific Islander</t>
  </si>
  <si>
    <t>American Indian or Alaska Native</t>
  </si>
  <si>
    <t>N</t>
  </si>
  <si>
    <t>%</t>
  </si>
  <si>
    <t>Increased Positive Parenting Practices</t>
  </si>
  <si>
    <t>Reduction in Negative Child Behaviors</t>
  </si>
  <si>
    <t>Percent</t>
  </si>
  <si>
    <t>90%</t>
  </si>
  <si>
    <t>% of cases were DPICS-IV was completed for every session, except session when the child is not present.</t>
  </si>
  <si>
    <t>Use of Dyadic Parent-Child Coding System (DPICS-IV)</t>
  </si>
  <si>
    <t>Use of Eyberg Child Behavior Inventory (ECBI) or Use of the Weekly Assessment of Child Behavior (WACB)</t>
  </si>
  <si>
    <t>100%</t>
  </si>
  <si>
    <t>% of therapists that have at least a master’s degree and are licensed as mental health practitioners.</t>
  </si>
  <si>
    <t>Meets Staffing Qualification Requirements</t>
  </si>
  <si>
    <t>% of therapists who complete at least 3 hours of PCIT Continuing Education credit.</t>
  </si>
  <si>
    <t>Provider Received &amp; Maintained Required Training</t>
  </si>
  <si>
    <t>% of therapists who complete basic and consultation training.</t>
  </si>
  <si>
    <t>Target Level</t>
  </si>
  <si>
    <t>% of cases where ECBI was completed for every session. OR % of cases where the WACB was completed for every session.</t>
  </si>
  <si>
    <t>Did the case close this quarter?</t>
  </si>
  <si>
    <t>Was this therapist employed by your agency during the report quarter?</t>
  </si>
  <si>
    <t>Does this therapist have a master's degree or higher?</t>
  </si>
  <si>
    <r>
      <rPr>
        <b/>
        <i/>
        <sz val="11"/>
        <rFont val="Aptos Narrow"/>
        <family val="2"/>
        <scheme val="minor"/>
      </rPr>
      <t>Instructions for Completing the Spreadsheet</t>
    </r>
    <r>
      <rPr>
        <i/>
        <sz val="1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</si>
  <si>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rFont val="Aptos Narrow"/>
        <family val="2"/>
        <scheme val="minor"/>
      </rPr>
      <t xml:space="preserve">Instructions for Completing the Spreadsheet 
</t>
    </r>
    <r>
      <rPr>
        <i/>
        <sz val="11"/>
        <rFont val="Aptos Narrow"/>
        <family val="2"/>
        <scheme val="minor"/>
      </rPr>
      <t xml:space="preserv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Chapin Hall for assistance.</t>
    </r>
  </si>
  <si>
    <r>
      <t>This sheet will populate automatically based on the data entered in the "Outcomes" spreadsheet</t>
    </r>
    <r>
      <rPr>
        <b/>
        <sz val="11"/>
        <color theme="1"/>
        <rFont val="Aptos Narrow"/>
        <family val="2"/>
        <scheme val="minor"/>
      </rPr>
      <t>. Be sure to choose the correct quarter on the Cover Sheet tab.</t>
    </r>
    <r>
      <rPr>
        <sz val="11"/>
        <color theme="1"/>
        <rFont val="Aptos Narrow"/>
        <family val="2"/>
        <scheme val="minor"/>
      </rPr>
      <t xml:space="preserve">  If you encounter any issues with formatting or dropdown selections, reach out to the CDSS FFPS team for assistance: FFPSApreventionservices@dss.ca.gov. </t>
    </r>
    <r>
      <rPr>
        <b/>
        <sz val="11"/>
        <color theme="1"/>
        <rFont val="Aptos Narrow"/>
        <family val="2"/>
        <scheme val="minor"/>
      </rPr>
      <t>To keep a copy of your aggregate data for each quarter, save a copy of this sheet and the "Fidelity Aggregate" sheet.</t>
    </r>
    <r>
      <rPr>
        <sz val="11"/>
        <color theme="1"/>
        <rFont val="Aptos Narrow"/>
        <family val="2"/>
        <scheme val="minor"/>
      </rPr>
      <t xml:space="preserve"> These sheets will overwrite whenever you add new data.</t>
    </r>
  </si>
  <si>
    <t xml:space="preserve">At case closure, % of children whose behavior is rated in the normal range (≤114) per the ECBI Intensity Scale. </t>
  </si>
  <si>
    <r>
      <rPr>
        <sz val="11"/>
        <color rgb="FF000000"/>
        <rFont val="Aptos Narrow"/>
        <family val="2"/>
        <scheme val="minor"/>
      </rPr>
      <t xml:space="preserve">This sheet will populate automatically based on the data entered in the "Fidelity" tabs. </t>
    </r>
    <r>
      <rPr>
        <b/>
        <sz val="11"/>
        <color rgb="FF000000"/>
        <rFont val="Aptos Narrow"/>
        <family val="2"/>
        <scheme val="minor"/>
      </rPr>
      <t>Be sure to choose the correct quarter on the Cover Sheet tab</t>
    </r>
    <r>
      <rPr>
        <sz val="11"/>
        <color rgb="FF000000"/>
        <rFont val="Aptos Narrow"/>
        <family val="2"/>
        <scheme val="minor"/>
      </rPr>
      <t xml:space="preserve">.  If you encounter any issues with formatting or dropdown selections, reach out to the CDSS FFPS team for assistance: FFPSApreventionservices@dss.ca.gov. </t>
    </r>
    <r>
      <rPr>
        <b/>
        <sz val="11"/>
        <color rgb="FF000000"/>
        <rFont val="Aptos Narrow"/>
        <family val="2"/>
        <scheme val="minor"/>
      </rPr>
      <t>To keep a copy of your aggregate data for each quarter, save a copy of this sheet and the "Outcomes Aggregate" sheet.</t>
    </r>
    <r>
      <rPr>
        <sz val="11"/>
        <color rgb="FF000000"/>
        <rFont val="Aptos Narrow"/>
        <family val="2"/>
        <scheme val="minor"/>
      </rPr>
      <t xml:space="preserve"> These sheets will overwrite whenever you add new data.</t>
    </r>
  </si>
  <si>
    <t>PCIT  
Child ID</t>
  </si>
  <si>
    <t>Employment Start Date</t>
  </si>
  <si>
    <t>Employment End Date</t>
  </si>
  <si>
    <t>Was this child engaged in services during the report quarter?</t>
  </si>
  <si>
    <t xml:space="preserve">% of caregivers who have a decrease in ECBI score at service completion/discharge. 
</t>
  </si>
  <si>
    <r>
      <t xml:space="preserve">% of caregivers who demonstrate goal criteria in Phase 2, Parent-Directed Interaction (PDI). 
</t>
    </r>
    <r>
      <rPr>
        <i/>
        <sz val="11"/>
        <color theme="1"/>
        <rFont val="Aptos Narrow"/>
        <family val="2"/>
        <scheme val="minor"/>
      </rPr>
      <t xml:space="preserve">Note: “Goal criteria” means at least 75% of caregivers’ commands meet criteria for being “effective”. </t>
    </r>
  </si>
  <si>
    <t>July-September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</si>
</sst>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4"/>
      <color theme="1"/>
      <name val="Aptos Narrow"/>
      <family val="2"/>
      <scheme val="minor"/>
    </font>
    <font>
      <sz val="11"/>
      <color theme="1"/>
      <name val="Aptos Narrow"/>
      <family val="2"/>
      <scheme val="minor"/>
    </font>
    <font>
      <b/>
      <sz val="14"/>
      <color theme="0"/>
      <name val="Aptos Narrow"/>
      <family val="2"/>
      <scheme val="minor"/>
    </font>
    <font>
      <i/>
      <sz val="11"/>
      <color theme="1"/>
      <name val="Aptos Display"/>
      <family val="2"/>
      <scheme val="major"/>
    </font>
    <font>
      <sz val="9"/>
      <color indexed="81"/>
      <name val="Tahoma"/>
      <family val="2"/>
    </font>
    <font>
      <i/>
      <sz val="11"/>
      <color theme="1"/>
      <name val="Aptos Narrow"/>
      <family val="2"/>
      <scheme val="minor"/>
    </font>
    <font>
      <i/>
      <sz val="11"/>
      <name val="Aptos Narrow"/>
      <family val="2"/>
      <scheme val="minor"/>
    </font>
    <font>
      <b/>
      <i/>
      <sz val="11"/>
      <name val="Aptos Narrow"/>
      <family val="2"/>
      <scheme val="minor"/>
    </font>
    <font>
      <sz val="11"/>
      <color rgb="FF000000"/>
      <name val="Aptos Narrow"/>
      <family val="2"/>
      <scheme val="minor"/>
    </font>
    <font>
      <b/>
      <sz val="11"/>
      <color rgb="FF000000"/>
      <name val="Aptos Narrow"/>
      <family val="2"/>
      <scheme val="minor"/>
    </font>
  </fonts>
  <fills count="17">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0" tint="-0.14996795556505021"/>
        <bgColor indexed="64"/>
      </patternFill>
    </fill>
    <fill>
      <patternFill patternType="solid">
        <fgColor theme="9" tint="0.79998168889431442"/>
        <bgColor indexed="64"/>
      </patternFill>
    </fill>
    <fill>
      <patternFill patternType="solid">
        <fgColor theme="8" tint="0.59999389629810485"/>
        <bgColor rgb="FFFFCCFF"/>
      </patternFill>
    </fill>
    <fill>
      <patternFill patternType="solid">
        <fgColor theme="8" tint="0.59999389629810485"/>
        <bgColor indexed="64"/>
      </patternFill>
    </fill>
    <fill>
      <patternFill patternType="solid">
        <fgColor theme="5" tint="0.79998168889431442"/>
        <bgColor rgb="FFFFFFCC"/>
      </patternFill>
    </fill>
    <fill>
      <patternFill patternType="solid">
        <fgColor theme="5" tint="0.79998168889431442"/>
        <bgColor indexed="64"/>
      </patternFill>
    </fill>
  </fills>
  <borders count="10">
    <border>
      <left/>
      <right/>
      <top/>
      <bottom/>
      <diagonal/>
    </border>
    <border>
      <left style="double">
        <color rgb="FF3F3F3F"/>
      </left>
      <right style="double">
        <color rgb="FF3F3F3F"/>
      </right>
      <top style="double">
        <color rgb="FF3F3F3F"/>
      </top>
      <bottom style="double">
        <color rgb="FF3F3F3F"/>
      </bottom>
      <diagonal/>
    </border>
    <border>
      <left/>
      <right/>
      <top style="medium">
        <color theme="8" tint="0.79998168889431442"/>
      </top>
      <bottom/>
      <diagonal/>
    </border>
    <border>
      <left style="double">
        <color rgb="FF3F3F3F"/>
      </left>
      <right/>
      <top/>
      <bottom/>
      <diagonal/>
    </border>
    <border>
      <left/>
      <right/>
      <top style="thin">
        <color theme="8" tint="0.79998168889431442"/>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theme="8" tint="0.79998168889431442"/>
      </bottom>
      <diagonal/>
    </border>
    <border>
      <left style="thin">
        <color theme="2"/>
      </left>
      <right style="thin">
        <color theme="2"/>
      </right>
      <top style="thin">
        <color theme="2"/>
      </top>
      <bottom style="thin">
        <color theme="2"/>
      </bottom>
      <diagonal/>
    </border>
    <border>
      <left style="medium">
        <color theme="8" tint="0.79998168889431442"/>
      </left>
      <right/>
      <top/>
      <bottom/>
      <diagonal/>
    </border>
  </borders>
  <cellStyleXfs count="9">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9" fontId="1" fillId="0" borderId="0" applyFont="0" applyFill="0" applyBorder="0" applyAlignment="0" applyProtection="0"/>
  </cellStyleXfs>
  <cellXfs count="105">
    <xf numFmtId="0" fontId="0" fillId="0" borderId="0" xfId="0"/>
    <xf numFmtId="0" fontId="0" fillId="0" borderId="0" xfId="0" applyProtection="1">
      <protection locked="0"/>
    </xf>
    <xf numFmtId="0" fontId="7" fillId="6" borderId="0" xfId="6" applyProtection="1">
      <protection locked="0"/>
    </xf>
    <xf numFmtId="2" fontId="7" fillId="6" borderId="0" xfId="6" applyNumberFormat="1"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10" fillId="0" borderId="0" xfId="0" applyFont="1" applyAlignment="1" applyProtection="1">
      <alignment horizontal="right"/>
      <protection locked="0"/>
    </xf>
    <xf numFmtId="0" fontId="11" fillId="7" borderId="0" xfId="7" applyFont="1" applyAlignment="1" applyProtection="1">
      <alignment horizontal="right"/>
      <protection locked="0"/>
    </xf>
    <xf numFmtId="0" fontId="2" fillId="2" borderId="2" xfId="1" applyBorder="1" applyAlignment="1" applyProtection="1">
      <alignment horizontal="center" vertical="center" wrapText="1"/>
      <protection locked="0"/>
    </xf>
    <xf numFmtId="0" fontId="4" fillId="4" borderId="3" xfId="3" applyBorder="1" applyAlignment="1" applyProtection="1">
      <alignment horizontal="centerContinuous" vertical="center" wrapText="1"/>
      <protection locked="0"/>
    </xf>
    <xf numFmtId="0" fontId="3" fillId="3" borderId="2" xfId="2" applyBorder="1" applyAlignment="1" applyProtection="1">
      <alignment horizontal="center" vertical="center" wrapText="1"/>
      <protection locked="0"/>
    </xf>
    <xf numFmtId="0" fontId="6" fillId="0" borderId="0" xfId="0" applyFont="1"/>
    <xf numFmtId="0" fontId="6" fillId="0" borderId="0" xfId="0" applyFont="1" applyAlignment="1">
      <alignment horizontal="center" vertical="center"/>
    </xf>
    <xf numFmtId="0" fontId="6" fillId="11" borderId="5" xfId="0" applyFont="1" applyFill="1" applyBorder="1" applyAlignment="1">
      <alignment horizontal="center" vertical="top"/>
    </xf>
    <xf numFmtId="0" fontId="6" fillId="0" borderId="0" xfId="0" applyFont="1" applyAlignment="1">
      <alignment horizontal="center" vertical="center" wrapText="1"/>
    </xf>
    <xf numFmtId="0" fontId="6" fillId="0" borderId="0" xfId="0" applyFont="1" applyAlignment="1">
      <alignment vertical="center" wrapText="1"/>
    </xf>
    <xf numFmtId="0" fontId="15" fillId="0" borderId="0" xfId="0" applyFont="1" applyAlignment="1">
      <alignment wrapText="1"/>
    </xf>
    <xf numFmtId="0" fontId="3" fillId="3" borderId="0" xfId="2" applyBorder="1" applyAlignment="1" applyProtection="1">
      <alignment horizontal="center" vertical="center" wrapText="1"/>
      <protection locked="0"/>
    </xf>
    <xf numFmtId="0" fontId="0" fillId="0" borderId="0" xfId="0" applyAlignment="1">
      <alignment horizontal="center" vertical="center"/>
    </xf>
    <xf numFmtId="0" fontId="6" fillId="0" borderId="0" xfId="0" applyFont="1" applyAlignment="1">
      <alignment wrapText="1"/>
    </xf>
    <xf numFmtId="9" fontId="6" fillId="0" borderId="0" xfId="8" applyFont="1" applyFill="1" applyBorder="1" applyAlignment="1">
      <alignment horizontal="center" vertical="center"/>
    </xf>
    <xf numFmtId="1" fontId="6" fillId="0" borderId="0" xfId="8" applyNumberFormat="1" applyFont="1" applyFill="1" applyBorder="1" applyAlignment="1">
      <alignment horizontal="center" vertical="center"/>
    </xf>
    <xf numFmtId="1" fontId="1" fillId="0" borderId="0" xfId="8" applyNumberFormat="1" applyFont="1" applyFill="1" applyBorder="1" applyAlignment="1">
      <alignment horizontal="center" vertical="center"/>
    </xf>
    <xf numFmtId="9" fontId="0" fillId="0" borderId="0" xfId="8" applyFont="1" applyFill="1" applyBorder="1" applyAlignment="1">
      <alignment horizontal="center" vertical="center"/>
    </xf>
    <xf numFmtId="1" fontId="0" fillId="0" borderId="0" xfId="8" applyNumberFormat="1" applyFont="1" applyFill="1" applyBorder="1" applyAlignment="1">
      <alignment horizontal="center" vertical="center"/>
    </xf>
    <xf numFmtId="10" fontId="0" fillId="0" borderId="0" xfId="8" applyNumberFormat="1" applyFont="1" applyFill="1" applyBorder="1" applyAlignment="1">
      <alignment horizontal="center" vertical="center"/>
    </xf>
    <xf numFmtId="0" fontId="16" fillId="0" borderId="0" xfId="4" applyFont="1" applyAlignment="1" applyProtection="1">
      <alignment vertical="center" wrapText="1"/>
      <protection locked="0"/>
    </xf>
    <xf numFmtId="0" fontId="4" fillId="0" borderId="4" xfId="0" applyFont="1" applyBorder="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49" fontId="6" fillId="0" borderId="0" xfId="0" applyNumberFormat="1" applyFont="1" applyAlignment="1">
      <alignment horizontal="center" vertical="center" wrapText="1"/>
    </xf>
    <xf numFmtId="0" fontId="4" fillId="4" borderId="0" xfId="3" applyBorder="1" applyAlignment="1" applyProtection="1">
      <alignment horizontal="centerContinuous" vertical="center" wrapText="1"/>
      <protection locked="0"/>
    </xf>
    <xf numFmtId="14" fontId="5" fillId="0" borderId="0" xfId="4" applyNumberFormat="1" applyAlignment="1" applyProtection="1">
      <alignment vertical="center"/>
      <protection locked="0"/>
    </xf>
    <xf numFmtId="14" fontId="4" fillId="4" borderId="0" xfId="3" applyNumberFormat="1" applyBorder="1" applyAlignment="1" applyProtection="1">
      <alignment horizontal="centerContinuous" vertical="center" wrapText="1"/>
      <protection locked="0"/>
    </xf>
    <xf numFmtId="14" fontId="4" fillId="0" borderId="0" xfId="0" applyNumberFormat="1" applyFont="1" applyAlignment="1" applyProtection="1">
      <alignment horizontal="center" vertical="center" wrapText="1"/>
      <protection locked="0"/>
    </xf>
    <xf numFmtId="0" fontId="13" fillId="0" borderId="0" xfId="0" applyFont="1" applyAlignment="1">
      <alignment vertical="top" wrapText="1"/>
    </xf>
    <xf numFmtId="1" fontId="0" fillId="0" borderId="0" xfId="0" applyNumberFormat="1" applyAlignment="1">
      <alignment horizontal="center" vertical="center"/>
    </xf>
    <xf numFmtId="9" fontId="0" fillId="0" borderId="0" xfId="0" applyNumberFormat="1" applyAlignment="1">
      <alignment horizontal="center" vertical="center"/>
    </xf>
    <xf numFmtId="10" fontId="0" fillId="0" borderId="0" xfId="0" applyNumberFormat="1" applyAlignment="1">
      <alignment horizontal="center" vertical="center"/>
    </xf>
    <xf numFmtId="0" fontId="0" fillId="0" borderId="8" xfId="0" applyBorder="1"/>
    <xf numFmtId="0" fontId="6" fillId="0" borderId="8" xfId="0" applyFont="1" applyBorder="1" applyAlignment="1">
      <alignment horizontal="center" vertical="center" wrapText="1"/>
    </xf>
    <xf numFmtId="0" fontId="6" fillId="0" borderId="8" xfId="0" applyFont="1" applyBorder="1" applyAlignment="1">
      <alignment horizontal="center" vertical="center"/>
    </xf>
    <xf numFmtId="0" fontId="6" fillId="9" borderId="8" xfId="0" applyFont="1" applyFill="1" applyBorder="1" applyAlignment="1">
      <alignment horizontal="center" vertical="center" wrapText="1"/>
    </xf>
    <xf numFmtId="0" fontId="6" fillId="10" borderId="8" xfId="0" applyFont="1" applyFill="1" applyBorder="1" applyAlignment="1">
      <alignment horizontal="center" vertical="center" wrapText="1"/>
    </xf>
    <xf numFmtId="0" fontId="6" fillId="11" borderId="8" xfId="0" applyFont="1" applyFill="1" applyBorder="1" applyAlignment="1">
      <alignment horizontal="center" vertical="center" wrapText="1"/>
    </xf>
    <xf numFmtId="9" fontId="6" fillId="0" borderId="8" xfId="0" applyNumberFormat="1" applyFont="1" applyBorder="1" applyAlignment="1">
      <alignment horizontal="center" vertical="center"/>
    </xf>
    <xf numFmtId="0" fontId="0" fillId="9" borderId="8" xfId="8" applyNumberFormat="1" applyFont="1" applyFill="1" applyBorder="1" applyAlignment="1">
      <alignment horizontal="center" vertical="center"/>
    </xf>
    <xf numFmtId="9" fontId="0" fillId="9" borderId="8" xfId="8" applyFont="1" applyFill="1" applyBorder="1" applyAlignment="1">
      <alignment horizontal="center" vertical="center"/>
    </xf>
    <xf numFmtId="9" fontId="0" fillId="10" borderId="8" xfId="8" applyFont="1" applyFill="1" applyBorder="1" applyAlignment="1">
      <alignment horizontal="center" vertical="center"/>
    </xf>
    <xf numFmtId="0" fontId="0" fillId="11" borderId="8" xfId="8" applyNumberFormat="1" applyFont="1" applyFill="1" applyBorder="1" applyAlignment="1">
      <alignment horizontal="center" vertical="center"/>
    </xf>
    <xf numFmtId="14" fontId="0" fillId="11" borderId="8" xfId="8" applyNumberFormat="1" applyFont="1" applyFill="1" applyBorder="1" applyAlignment="1">
      <alignment horizontal="center" vertical="center"/>
    </xf>
    <xf numFmtId="0" fontId="0" fillId="0" borderId="8" xfId="0" applyBorder="1" applyAlignment="1">
      <alignment horizontal="left" vertical="center" wrapText="1"/>
    </xf>
    <xf numFmtId="1" fontId="0" fillId="9" borderId="8" xfId="8" applyNumberFormat="1" applyFont="1" applyFill="1" applyBorder="1" applyAlignment="1">
      <alignment horizontal="center" vertical="center"/>
    </xf>
    <xf numFmtId="1" fontId="0" fillId="10" borderId="8" xfId="8" applyNumberFormat="1" applyFont="1" applyFill="1" applyBorder="1" applyAlignment="1">
      <alignment horizontal="center" vertical="center"/>
    </xf>
    <xf numFmtId="1" fontId="0" fillId="11" borderId="8" xfId="8" applyNumberFormat="1" applyFont="1" applyFill="1" applyBorder="1" applyAlignment="1">
      <alignment horizontal="center" vertical="center"/>
    </xf>
    <xf numFmtId="0" fontId="0" fillId="10" borderId="8" xfId="8" applyNumberFormat="1" applyFont="1" applyFill="1" applyBorder="1" applyAlignment="1">
      <alignment horizontal="center" vertical="center"/>
    </xf>
    <xf numFmtId="0" fontId="0" fillId="0" borderId="8" xfId="0" applyBorder="1" applyAlignment="1">
      <alignment vertical="top" wrapText="1"/>
    </xf>
    <xf numFmtId="9" fontId="0" fillId="11" borderId="8" xfId="8" applyFont="1" applyFill="1" applyBorder="1" applyAlignment="1">
      <alignment horizontal="center" vertical="center"/>
    </xf>
    <xf numFmtId="1" fontId="1" fillId="0" borderId="8" xfId="8" applyNumberFormat="1" applyFont="1" applyBorder="1" applyAlignment="1">
      <alignment horizontal="center" vertical="center"/>
    </xf>
    <xf numFmtId="1" fontId="1" fillId="0" borderId="8" xfId="8" applyNumberFormat="1" applyFont="1" applyBorder="1" applyAlignment="1">
      <alignment horizontal="center" vertical="center" wrapText="1"/>
    </xf>
    <xf numFmtId="9" fontId="1" fillId="0" borderId="8" xfId="8" applyFont="1" applyBorder="1" applyAlignment="1">
      <alignment horizontal="center" vertical="center"/>
    </xf>
    <xf numFmtId="0" fontId="6" fillId="12" borderId="8" xfId="0" applyFont="1" applyFill="1" applyBorder="1" applyAlignment="1">
      <alignment horizontal="center" vertical="center" wrapText="1"/>
    </xf>
    <xf numFmtId="0" fontId="0" fillId="12" borderId="8" xfId="8" applyNumberFormat="1" applyFont="1" applyFill="1" applyBorder="1" applyAlignment="1">
      <alignment horizontal="center" vertical="center"/>
    </xf>
    <xf numFmtId="9" fontId="0" fillId="12" borderId="8" xfId="8" applyFont="1" applyFill="1" applyBorder="1" applyAlignment="1">
      <alignment horizontal="center" vertical="center"/>
    </xf>
    <xf numFmtId="1" fontId="0" fillId="12" borderId="8" xfId="8" applyNumberFormat="1" applyFont="1" applyFill="1" applyBorder="1" applyAlignment="1">
      <alignment horizontal="center" vertical="center"/>
    </xf>
    <xf numFmtId="0" fontId="0" fillId="9" borderId="8" xfId="0" applyFill="1" applyBorder="1" applyAlignment="1">
      <alignment horizontal="center" vertical="center"/>
    </xf>
    <xf numFmtId="0" fontId="6" fillId="13" borderId="8" xfId="0" applyFont="1" applyFill="1" applyBorder="1" applyAlignment="1">
      <alignment horizontal="center" vertical="center" wrapText="1"/>
    </xf>
    <xf numFmtId="0" fontId="0" fillId="13" borderId="8" xfId="8" applyNumberFormat="1" applyFont="1" applyFill="1" applyBorder="1" applyAlignment="1">
      <alignment horizontal="center" vertical="center"/>
    </xf>
    <xf numFmtId="9" fontId="0" fillId="13" borderId="8" xfId="8" applyFont="1" applyFill="1" applyBorder="1" applyAlignment="1">
      <alignment horizontal="center" vertical="center"/>
    </xf>
    <xf numFmtId="0" fontId="0" fillId="14" borderId="8" xfId="0" applyFill="1" applyBorder="1" applyAlignment="1">
      <alignment horizontal="center" vertical="center"/>
    </xf>
    <xf numFmtId="0" fontId="6" fillId="15" borderId="8" xfId="0" applyFont="1" applyFill="1" applyBorder="1" applyAlignment="1">
      <alignment horizontal="center" vertical="center" wrapText="1"/>
    </xf>
    <xf numFmtId="0" fontId="0" fillId="16" borderId="8" xfId="0" applyFill="1" applyBorder="1" applyAlignment="1">
      <alignment horizontal="center" vertical="center"/>
    </xf>
    <xf numFmtId="9" fontId="0" fillId="15" borderId="8" xfId="8" applyFont="1" applyFill="1" applyBorder="1" applyAlignment="1">
      <alignment horizontal="center" vertical="center"/>
    </xf>
    <xf numFmtId="1" fontId="0" fillId="15" borderId="8" xfId="8" applyNumberFormat="1" applyFont="1" applyFill="1" applyBorder="1" applyAlignment="1">
      <alignment horizontal="center" vertical="center"/>
    </xf>
    <xf numFmtId="0" fontId="0" fillId="15" borderId="8" xfId="8" applyNumberFormat="1" applyFont="1" applyFill="1" applyBorder="1" applyAlignment="1">
      <alignment horizontal="center" vertical="center"/>
    </xf>
    <xf numFmtId="0" fontId="2" fillId="2" borderId="0" xfId="1" applyBorder="1" applyAlignment="1" applyProtection="1">
      <alignment horizontal="center" vertical="center" wrapText="1"/>
      <protection locked="0"/>
    </xf>
    <xf numFmtId="0" fontId="4" fillId="0" borderId="0" xfId="0" applyFont="1" applyBorder="1" applyAlignment="1" applyProtection="1">
      <alignment horizontal="center" vertical="center" wrapText="1"/>
      <protection locked="0"/>
    </xf>
    <xf numFmtId="0" fontId="4" fillId="0" borderId="9" xfId="0" applyFont="1" applyBorder="1" applyAlignment="1" applyProtection="1">
      <alignment horizontal="center" vertical="center" wrapText="1"/>
      <protection locked="0"/>
    </xf>
    <xf numFmtId="0" fontId="0" fillId="12" borderId="0" xfId="0" applyFill="1" applyProtection="1"/>
    <xf numFmtId="0" fontId="0" fillId="0" borderId="0" xfId="0" applyProtection="1"/>
    <xf numFmtId="0" fontId="8" fillId="0" borderId="0" xfId="0" applyFont="1" applyAlignment="1" applyProtection="1">
      <alignment vertical="center" wrapText="1"/>
      <protection locked="0"/>
    </xf>
    <xf numFmtId="0" fontId="0" fillId="0" borderId="0" xfId="0" applyAlignment="1">
      <alignment vertical="center" wrapText="1"/>
    </xf>
    <xf numFmtId="0" fontId="1" fillId="5" borderId="0" xfId="5" applyAlignment="1" applyProtection="1">
      <alignment horizontal="right"/>
      <protection locked="0"/>
    </xf>
    <xf numFmtId="0" fontId="16" fillId="0" borderId="0" xfId="4" applyFont="1" applyAlignment="1" applyProtection="1">
      <alignment horizontal="center" vertical="center" wrapText="1"/>
      <protection locked="0"/>
    </xf>
    <xf numFmtId="0" fontId="5" fillId="0" borderId="0" xfId="4" applyAlignment="1" applyProtection="1">
      <alignment horizontal="center" vertical="center" wrapText="1"/>
      <protection locked="0"/>
    </xf>
    <xf numFmtId="0" fontId="1" fillId="5" borderId="0" xfId="5" applyBorder="1" applyAlignment="1" applyProtection="1">
      <alignment horizontal="right"/>
      <protection locked="0"/>
    </xf>
    <xf numFmtId="0" fontId="0" fillId="0" borderId="8" xfId="0" applyBorder="1" applyAlignment="1">
      <alignment horizontal="center" vertical="top" wrapText="1"/>
    </xf>
    <xf numFmtId="0" fontId="0" fillId="0" borderId="0" xfId="0"/>
    <xf numFmtId="0" fontId="6" fillId="0" borderId="0" xfId="0" applyFont="1" applyAlignment="1">
      <alignment horizontal="right" vertical="top" wrapText="1"/>
    </xf>
    <xf numFmtId="0" fontId="6" fillId="0" borderId="8" xfId="0" applyFont="1" applyBorder="1" applyAlignment="1">
      <alignment horizontal="center" vertical="center" wrapText="1"/>
    </xf>
    <xf numFmtId="0" fontId="12" fillId="8" borderId="8" xfId="0" applyFont="1" applyFill="1" applyBorder="1" applyAlignment="1">
      <alignment horizontal="center"/>
    </xf>
    <xf numFmtId="0" fontId="6" fillId="0" borderId="8" xfId="0" applyFont="1" applyBorder="1" applyAlignment="1">
      <alignment horizontal="right" vertical="center" wrapText="1"/>
    </xf>
    <xf numFmtId="0" fontId="6" fillId="0" borderId="8" xfId="0" applyFont="1" applyBorder="1" applyAlignment="1">
      <alignment horizontal="center" vertical="center"/>
    </xf>
    <xf numFmtId="0" fontId="6" fillId="12" borderId="8" xfId="0" applyFont="1" applyFill="1" applyBorder="1" applyAlignment="1">
      <alignment horizontal="center" vertical="center" wrapText="1"/>
    </xf>
    <xf numFmtId="0" fontId="6" fillId="10" borderId="8" xfId="0" applyFont="1" applyFill="1" applyBorder="1" applyAlignment="1">
      <alignment horizontal="center" vertical="center" wrapText="1"/>
    </xf>
    <xf numFmtId="0" fontId="6" fillId="9" borderId="8" xfId="0" applyFont="1" applyFill="1" applyBorder="1" applyAlignment="1">
      <alignment horizontal="center" vertical="center" wrapText="1"/>
    </xf>
    <xf numFmtId="0" fontId="6" fillId="13" borderId="8" xfId="0" applyFont="1" applyFill="1" applyBorder="1" applyAlignment="1">
      <alignment horizontal="center" vertical="center" wrapText="1"/>
    </xf>
    <xf numFmtId="0" fontId="6" fillId="11" borderId="8" xfId="0" applyFont="1" applyFill="1" applyBorder="1" applyAlignment="1">
      <alignment horizontal="center" wrapText="1"/>
    </xf>
    <xf numFmtId="0" fontId="6" fillId="15" borderId="8" xfId="0" applyFont="1" applyFill="1" applyBorder="1" applyAlignment="1">
      <alignment horizontal="center" wrapText="1"/>
    </xf>
    <xf numFmtId="0" fontId="6" fillId="0" borderId="6" xfId="0" applyFont="1" applyBorder="1" applyAlignment="1">
      <alignment horizontal="center" vertical="center" wrapText="1"/>
    </xf>
    <xf numFmtId="0" fontId="6" fillId="0" borderId="0" xfId="0" applyFont="1" applyAlignment="1">
      <alignment horizontal="center" vertical="center" wrapText="1"/>
    </xf>
    <xf numFmtId="0" fontId="18" fillId="0" borderId="7" xfId="0" applyFont="1" applyBorder="1" applyAlignment="1">
      <alignment horizontal="left" vertical="top" wrapText="1"/>
    </xf>
    <xf numFmtId="0" fontId="0" fillId="0" borderId="7" xfId="0" applyBorder="1" applyAlignment="1">
      <alignment horizontal="left" vertical="top" wrapText="1"/>
    </xf>
  </cellXfs>
  <cellStyles count="9">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 name="Percent" xfId="8" builtinId="5"/>
  </cellStyles>
  <dxfs count="42">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0" formatCode="General"/>
      <fill>
        <patternFill patternType="solid">
          <fgColor indexed="64"/>
          <bgColor theme="9" tint="0.79998168889431442"/>
        </patternFill>
      </fill>
      <protection locked="1" hidden="0"/>
    </dxf>
    <dxf>
      <protection locked="0" hidden="0"/>
    </dxf>
    <dxf>
      <numFmt numFmtId="19" formatCode="m/d/yyyy"/>
      <protection locked="0" hidden="0"/>
    </dxf>
    <dxf>
      <numFmt numFmtId="19" formatCode="m/d/yyyy"/>
      <protection locked="0"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numFmt numFmtId="164" formatCode="mm/dd/yyyy"/>
      <protection locked="0" hidden="0"/>
    </dxf>
    <dxf>
      <numFmt numFmtId="164" formatCode="mm/dd/yyyy"/>
      <protection locked="0" hidden="0"/>
    </dxf>
    <dxf>
      <numFmt numFmtId="0" formatCode="Genera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i val="0"/>
        <strike val="0"/>
        <condense val="0"/>
        <extend val="0"/>
        <outline val="0"/>
        <shadow val="0"/>
        <u val="none"/>
        <vertAlign val="baseline"/>
        <sz val="11"/>
        <color auto="1"/>
        <name val="Aptos Narrow"/>
        <family val="2"/>
        <scheme val="minor"/>
      </font>
      <alignment horizontal="center" vertical="center" textRotation="0" wrapText="1" indent="0" justifyLastLine="0" shrinkToFit="0" readingOrder="0"/>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protection locked="0" hidden="0"/>
    </dxf>
    <dxf>
      <protection locked="0" hidden="0"/>
    </dxf>
    <dxf>
      <font>
        <b/>
        <i val="0"/>
        <strike val="0"/>
        <condense val="0"/>
        <extend val="0"/>
        <outline val="0"/>
        <shadow val="0"/>
        <u val="none"/>
        <vertAlign val="baseline"/>
        <sz val="11"/>
        <color theme="1"/>
        <name val="Aptos Narrow"/>
        <family val="2"/>
        <scheme val="minor"/>
      </font>
    </dxf>
  </dxfs>
  <tableStyles count="0" defaultTableStyle="TableStyleMedium2" defaultPivotStyle="PivotStyleLight16"/>
  <colors>
    <mruColors>
      <color rgb="FF66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6AF83-0BE4-4BC5-8464-8DB49D79E799}" name="Table5" displayName="Table5" ref="A3:H100" totalsRowShown="0" headerRowDxfId="41" dataDxfId="40">
  <autoFilter ref="A3:H100" xr:uid="{C396AF83-0BE4-4BC5-8464-8DB49D79E799}"/>
  <tableColumns count="8">
    <tableColumn id="1" xr3:uid="{F250ED19-FDD0-4A57-91FC-5546A1EA252F}" name="Therapist First and Last Name" dataDxfId="39"/>
    <tableColumn id="2" xr3:uid="{F9DDC0D8-4742-4F57-97FD-845C916BDECD}" name="Employment Start Date" dataDxfId="38"/>
    <tableColumn id="3" xr3:uid="{9EEAD06A-18D9-4FA8-A394-735BAE61BA2F}" name="Employment End Date" dataDxfId="37"/>
    <tableColumn id="8" xr3:uid="{3C46B41C-C19E-490B-8615-91FC8456378C}" name="Was this therapist employed by your agency during the report quarter?" dataDxfId="36">
      <calculatedColumnFormula>IF(AND(ISBLANK(B4), ISBLANK(C4)), "",
   IF(AND(NOT(ISBLANK(A4)), NOT(ISBLANK(B4)), ISBLANK(C4)), "Yes",
      IF(C4 &lt; 'County Names to hide'!$C$2, "No", "Yes")
   )
)</calculatedColumnFormula>
    </tableColumn>
    <tableColumn id="4" xr3:uid="{08F6D6A4-B1E8-4266-9C0D-3618305BB668}" name="Has this therapist completed basic and consultation training?" dataDxfId="35"/>
    <tableColumn id="5" xr3:uid="{5E885288-2094-429A-A10E-F68916D8EE29}" name="Has this therapist completed at least 3 hours of PCIT continuing education credit?" dataDxfId="34"/>
    <tableColumn id="6" xr3:uid="{0EB3A4A9-C3DD-48A1-B52C-1A6456B90699}" name="Does this therapist have a master's degree or higher?" dataDxfId="33"/>
    <tableColumn id="7" xr3:uid="{4869C870-AFE6-4A62-951A-206157FD2374}" name="Is this therapist licensed?" dataDxfId="3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CC04445-EB16-4E23-B284-85C93D7E5EF9}" name="Table2" displayName="Table2" ref="A4:AD500" totalsRowShown="0" headerRowDxfId="31" dataDxfId="30">
  <autoFilter ref="A4:AD500" xr:uid="{8CC04445-EB16-4E23-B284-85C93D7E5EF9}"/>
  <tableColumns count="30">
    <tableColumn id="1" xr3:uid="{060AE97D-D5CD-45DC-896A-B8DEA2FB8D3D}" name="DCFS/Probation Unique Identifier" dataDxfId="29"/>
    <tableColumn id="2" xr3:uid="{DEF0C94D-4800-4152-9E44-6AE11AE79EB9}" name="PCIT  _x000a_Child ID" dataDxfId="28"/>
    <tableColumn id="3" xr3:uid="{ECA205D9-A391-45FC-ABE3-E15166752C9C}" name="Child Date of Birth" dataDxfId="27"/>
    <tableColumn id="4" xr3:uid="{FF05903C-A81F-436B-A053-F7DE33488B4C}" name="Child Sex" dataDxfId="26"/>
    <tableColumn id="5" xr3:uid="{41419C21-5347-4AC3-AD26-8ADD334605F5}" name="Child Hispanic or Latino Ethnicity" dataDxfId="25"/>
    <tableColumn id="6" xr3:uid="{B6944CC8-EB62-4335-8A28-E98A03EA9E56}" name="Child Race: White" dataDxfId="24"/>
    <tableColumn id="7" xr3:uid="{FD0DEB6F-F8AA-4416-8B05-75C53602298F}" name="Child Race:  Black or African American" dataDxfId="23"/>
    <tableColumn id="8" xr3:uid="{47378A2B-3228-47B7-A6E2-01322CBE50E1}" name="Child Race:  Asian" dataDxfId="22"/>
    <tableColumn id="9" xr3:uid="{F97E1E7A-2928-45D7-9958-D3C3369C8071}" name="Child Race: Native Hawaiian or Other Pacific Islander" dataDxfId="21"/>
    <tableColumn id="10" xr3:uid="{22600630-5CAB-4C21-908B-9856E9064EFB}" name="Child Race: American Indian or Alaska Native" dataDxfId="20"/>
    <tableColumn id="11" xr3:uid="{91EEC3C6-788D-4821-86A0-F29D3421C049}" name="Child Race: Declined" dataDxfId="19"/>
    <tableColumn id="12" xr3:uid="{46C2EC92-41DE-430A-9D7C-71B5FFD16C90}" name="Child Race: Unknown" dataDxfId="18">
      <calculatedColumnFormula>IF(COUNTIF(F6:K6, "Yes")&gt;0, "No", "Yes")</calculatedColumnFormula>
    </tableColumn>
    <tableColumn id="13" xr3:uid="{49926ADF-B200-4943-9DE8-0AE853F1E3B9}" name="Program Start Date" dataDxfId="17"/>
    <tableColumn id="14" xr3:uid="{B707E87E-B15A-438B-BC41-279573AC1E42}" name="Program End Date" dataDxfId="16"/>
    <tableColumn id="15" xr3:uid="{EE6D3021-D143-4EF3-997E-6F97F5D6BD00}" name="Was this child engaged in services during the report quarter?" dataDxfId="15">
      <calculatedColumnFormula>IF(AND(M5="", N5=""), "",
    IF(M5="", "No",
        IF(
            AND(
                M5 &lt;= 'County Names to hide'!$D$2,
                OR(N5="", N5 &gt;= 'County Names to hide'!$C$2)
            ),
            "Yes",
            "No"
        )
    )
)</calculatedColumnFormula>
    </tableColumn>
    <tableColumn id="16" xr3:uid="{FD2091A4-1049-4207-ABFE-0BFD2CE033E6}" name="Date Child Specific Prevention Plan Start (Year One)" dataDxfId="14"/>
    <tableColumn id="17" xr3:uid="{FE4BF06C-7E4F-4522-8A28-76CDAB7C2706}" name="Date Child Specific Prevention Plan Ended (Year One)" dataDxfId="13"/>
    <tableColumn id="18" xr3:uid="{98CF4E25-C788-44BA-B3BF-19386F12EA58}" name="Date Child Specific Prevention Plan Start (Year Two)" dataDxfId="12"/>
    <tableColumn id="19" xr3:uid="{693DC81B-412D-4CF1-B04A-55742159C3BE}" name="Date Child Specific Prevention Plan Ended (Year Two)" dataDxfId="11"/>
    <tableColumn id="20" xr3:uid="{46F5D5A6-2F08-4541-9E8B-FD44F2633C74}" name="Total Number of Visits (as defined by the PCIT model) by the End of the Report Quarter" dataDxfId="10"/>
    <tableColumn id="21" xr3:uid="{969A83B2-F6CD-4B5C-A6E1-69CDFFE3EF26}" name="Months Open at End of Quarter" dataDxfId="9">
      <calculatedColumnFormula>IF(Outcomes!M5="","",
   IF(AND(Outcomes!N5&lt;&gt;"",Outcomes!N5&lt;'County Names to hide'!$C$2),0,
      ROUND((MIN(IF(Outcomes!N5="", 'County Names to hide'!$D$2, Outcomes!N5),'County Names to hide'!$D$2)-Outcomes!M5)/30,1)))</calculatedColumnFormula>
    </tableColumn>
    <tableColumn id="22" xr3:uid="{4E6D8286-8045-469F-8556-F36373DC9633}" name="Child Age at End of Quarter in months" dataDxfId="8">
      <calculatedColumnFormula>IF(Outcomes!C5="", "", DATEDIF(Outcomes!C5, 'County Names to hide'!$D$2, "m"))</calculatedColumnFormula>
    </tableColumn>
    <tableColumn id="30" xr3:uid="{F14B8479-99E4-4673-9E70-4FCEE1F09B3E}" name="Did the case close this quarter?" dataDxfId="7"/>
    <tableColumn id="23" xr3:uid="{DBFFF1F0-76C6-4F89-A6AA-EFC9D6CC9992}" name="Has an ECBI or WACB been completed for every session during the quarter?" dataDxfId="6"/>
    <tableColumn id="24" xr3:uid="{61ACBE25-CC54-466D-A783-F03360BD1D4B}" name="Was a DPICS-IV completed for every session during the quarter except when the child was not present?" dataDxfId="5"/>
    <tableColumn id="25" xr3:uid="{B65BAAE0-27C0-4D5F-9F6F-D1E472658571}" name="Did the caregiver demonstrate improvement on the PRIDE skills?" dataDxfId="4"/>
    <tableColumn id="26" xr3:uid="{858CCF6B-B494-4043-B031-2F7FE18D6B70}" name="Did the caregiver demonstrate goal criteria in Phase 2, Parent-Directed Interaction (PDI)?" dataDxfId="3"/>
    <tableColumn id="27" xr3:uid="{FCE01954-882B-4DC4-84A3-8D5BA782E739}" name="Did the caregiver have a decrease in ECBI score at service completion/discharge?" dataDxfId="2"/>
    <tableColumn id="28" xr3:uid="{37AD7B89-D410-42BA-B349-97479DC60B5A}" name="Has more than one ECBI been completed for this child?" dataDxfId="1"/>
    <tableColumn id="29" xr3:uid="{EDB0256D-51CF-45A5-B23C-A3A880CC8450}" name="If yes, was the child's behavior rated in the normal range (≤114) on their most recent ECBI Intensity Scal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1F838-C1DB-49FA-83DC-6310557AC376}">
  <sheetPr codeName="Sheet2"/>
  <dimension ref="A1:H3"/>
  <sheetViews>
    <sheetView zoomScale="120" zoomScaleNormal="120" workbookViewId="0">
      <selection activeCell="E4" sqref="E4"/>
    </sheetView>
  </sheetViews>
  <sheetFormatPr defaultRowHeight="14.5" x14ac:dyDescent="0.35"/>
  <cols>
    <col min="1" max="2" width="24.54296875" style="1" customWidth="1"/>
    <col min="3" max="4" width="24.54296875" style="4" customWidth="1"/>
    <col min="5" max="5" width="18.81640625" style="1" customWidth="1"/>
    <col min="6" max="6" width="16.7265625" style="1" customWidth="1"/>
    <col min="7" max="7" width="22.7265625" style="1" customWidth="1"/>
    <col min="8" max="8" width="34.81640625" style="1" customWidth="1"/>
    <col min="9" max="9" width="19.81640625" style="1" customWidth="1"/>
    <col min="10" max="16384" width="8.7265625" style="1"/>
  </cols>
  <sheetData>
    <row r="1" spans="1:8" ht="50" customHeight="1" x14ac:dyDescent="0.35">
      <c r="A1" s="82" t="s">
        <v>0</v>
      </c>
      <c r="B1" s="83"/>
      <c r="C1" s="83"/>
      <c r="D1" s="83"/>
      <c r="E1" s="83"/>
    </row>
    <row r="2" spans="1:8" x14ac:dyDescent="0.35">
      <c r="A2" s="2" t="s">
        <v>1</v>
      </c>
      <c r="B2" s="2" t="s">
        <v>2</v>
      </c>
      <c r="C2" s="3" t="s">
        <v>3</v>
      </c>
      <c r="D2" s="3" t="s">
        <v>4</v>
      </c>
      <c r="E2" s="2" t="s">
        <v>5</v>
      </c>
      <c r="F2" s="2" t="s">
        <v>6</v>
      </c>
      <c r="G2" s="2" t="s">
        <v>7</v>
      </c>
      <c r="H2" s="2" t="s">
        <v>8</v>
      </c>
    </row>
    <row r="3" spans="1:8" x14ac:dyDescent="0.35">
      <c r="A3" s="1" t="s">
        <v>9</v>
      </c>
      <c r="B3" s="1" t="s">
        <v>94</v>
      </c>
      <c r="E3" s="1" t="s">
        <v>150</v>
      </c>
      <c r="F3" s="1">
        <v>2026</v>
      </c>
    </row>
  </sheetData>
  <sheetProtection algorithmName="SHA-512" hashValue="Ovj0y9RJuyLhVHgVkc7gEd4nngiUE0H0pDuT7vhslHz8rSXD7wcibvrpWWoGDtrkWedauRMyRI3GA3LyjlOwSQ==" saltValue="ZGxWm4x6KcVr0cjpzGu5Ww==" spinCount="100000" sheet="1" objects="1" scenarios="1" selectLockedCells="1"/>
  <mergeCells count="1">
    <mergeCell ref="A1:E1"/>
  </mergeCells>
  <dataValidations count="3">
    <dataValidation type="list" allowBlank="1" showInputMessage="1" showErrorMessage="1" sqref="E3:E1048576" xr:uid="{9F125064-7B8B-4063-A37B-1CD2780CA5A9}">
      <formula1>"January-March, April-June, July-September, October-December"</formula1>
    </dataValidation>
    <dataValidation type="whole" allowBlank="1" showInputMessage="1" showErrorMessage="1" sqref="F1:F1048576" xr:uid="{659E7F83-5806-407E-8035-8CE9CED44C09}">
      <formula1>2026</formula1>
      <formula2>3026</formula2>
    </dataValidation>
    <dataValidation type="whole" allowBlank="1" showInputMessage="1" showErrorMessage="1" sqref="C3:D1048576" xr:uid="{B10DB7F6-7713-4130-B37A-F0D6816CF376}">
      <formula1>1</formula1>
      <formula2>1000</formula2>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A635682F-12B0-4E09-883D-1945463B8F63}">
          <x14:formula1>
            <xm:f>'County Names to hide'!A2:A59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6CF39-6833-4DED-88B7-747E77E0A94C}">
  <dimension ref="A1:H100"/>
  <sheetViews>
    <sheetView topLeftCell="D1" workbookViewId="0">
      <selection activeCell="H5" sqref="H5"/>
    </sheetView>
  </sheetViews>
  <sheetFormatPr defaultColWidth="0" defaultRowHeight="14.5" zeroHeight="1" x14ac:dyDescent="0.35"/>
  <cols>
    <col min="1" max="1" width="28.453125" customWidth="1"/>
    <col min="2" max="2" width="30.7265625" customWidth="1"/>
    <col min="3" max="3" width="23.1796875" customWidth="1"/>
    <col min="4" max="4" width="21" customWidth="1"/>
    <col min="5" max="5" width="65.81640625" customWidth="1"/>
    <col min="6" max="6" width="71.90625" customWidth="1"/>
    <col min="7" max="7" width="38.6328125" customWidth="1"/>
    <col min="8" max="8" width="24.90625" customWidth="1"/>
    <col min="9" max="16384" width="8.7265625" hidden="1"/>
  </cols>
  <sheetData>
    <row r="1" spans="1:8" ht="108" customHeight="1" x14ac:dyDescent="0.35">
      <c r="A1" s="85" t="s">
        <v>139</v>
      </c>
      <c r="B1" s="85"/>
      <c r="C1" s="85"/>
      <c r="D1" s="85"/>
      <c r="E1" s="85"/>
      <c r="F1" s="29"/>
      <c r="G1" s="29"/>
    </row>
    <row r="2" spans="1:8" ht="18" customHeight="1" x14ac:dyDescent="0.45">
      <c r="A2" s="84" t="s">
        <v>71</v>
      </c>
      <c r="B2" s="84"/>
      <c r="C2" s="9"/>
      <c r="D2" s="10" t="s">
        <v>72</v>
      </c>
      <c r="F2" s="1"/>
      <c r="G2" s="29"/>
    </row>
    <row r="3" spans="1:8" ht="58" x14ac:dyDescent="0.35">
      <c r="A3" s="14" t="s">
        <v>99</v>
      </c>
      <c r="B3" s="14" t="s">
        <v>145</v>
      </c>
      <c r="C3" s="14" t="s">
        <v>146</v>
      </c>
      <c r="D3" s="22" t="s">
        <v>137</v>
      </c>
      <c r="E3" s="14" t="s">
        <v>98</v>
      </c>
      <c r="F3" s="14" t="s">
        <v>97</v>
      </c>
      <c r="G3" s="22" t="s">
        <v>138</v>
      </c>
      <c r="H3" s="14" t="s">
        <v>96</v>
      </c>
    </row>
    <row r="4" spans="1:8" s="1" customFormat="1" x14ac:dyDescent="0.35">
      <c r="B4" s="6"/>
      <c r="C4" s="6"/>
      <c r="D4" s="80" t="str">
        <f>IF(AND(ISBLANK(B4), ISBLANK(C4)), "",
   IF(AND(NOT(ISBLANK(A4)), NOT(ISBLANK(B4)), ISBLANK(C4)), "Yes",
      IF(C4 &lt; 'County Names to hide'!$C$2, "No", "Yes")
   )
)</f>
        <v/>
      </c>
    </row>
    <row r="5" spans="1:8" s="1" customFormat="1" x14ac:dyDescent="0.35">
      <c r="B5" s="6"/>
      <c r="C5" s="6"/>
      <c r="D5" s="80" t="str">
        <f>IF(AND(ISBLANK(B5), ISBLANK(C5)), "",
   IF(AND(NOT(ISBLANK(A5)), NOT(ISBLANK(B5)), ISBLANK(C5)), "Yes",
      IF(C5 &lt; 'County Names to hide'!$C$2, "No", "Yes")
   )
)</f>
        <v/>
      </c>
    </row>
    <row r="6" spans="1:8" s="1" customFormat="1" x14ac:dyDescent="0.35">
      <c r="B6" s="6"/>
      <c r="C6" s="6"/>
      <c r="D6" s="80" t="str">
        <f>IF(AND(ISBLANK(B6), ISBLANK(C6)), "",
   IF(AND(NOT(ISBLANK(A6)), NOT(ISBLANK(B6)), ISBLANK(C6)), "Yes",
      IF(C6 &lt; 'County Names to hide'!$C$2, "No", "Yes")
   )
)</f>
        <v/>
      </c>
    </row>
    <row r="7" spans="1:8" s="1" customFormat="1" x14ac:dyDescent="0.35">
      <c r="B7" s="6"/>
      <c r="C7" s="6"/>
      <c r="D7" s="80" t="str">
        <f>IF(AND(ISBLANK(B7), ISBLANK(C7)), "",
   IF(AND(NOT(ISBLANK(A7)), NOT(ISBLANK(B7)), ISBLANK(C7)), "Yes",
      IF(C7 &lt; 'County Names to hide'!$C$2, "No", "Yes")
   )
)</f>
        <v/>
      </c>
    </row>
    <row r="8" spans="1:8" s="1" customFormat="1" x14ac:dyDescent="0.35">
      <c r="B8" s="6"/>
      <c r="C8" s="6"/>
      <c r="D8" s="80" t="str">
        <f>IF(AND(ISBLANK(B8), ISBLANK(C8)), "",
   IF(AND(NOT(ISBLANK(A8)), NOT(ISBLANK(B8)), ISBLANK(C8)), "Yes",
      IF(C8 &lt; 'County Names to hide'!$C$2, "No", "Yes")
   )
)</f>
        <v/>
      </c>
    </row>
    <row r="9" spans="1:8" s="1" customFormat="1" x14ac:dyDescent="0.35">
      <c r="B9" s="6"/>
      <c r="C9" s="6"/>
      <c r="D9" s="80" t="str">
        <f>IF(AND(ISBLANK(B9), ISBLANK(C9)), "",
   IF(AND(NOT(ISBLANK(A9)), NOT(ISBLANK(B9)), ISBLANK(C9)), "Yes",
      IF(C9 &lt; 'County Names to hide'!$C$2, "No", "Yes")
   )
)</f>
        <v/>
      </c>
    </row>
    <row r="10" spans="1:8" s="1" customFormat="1" x14ac:dyDescent="0.35">
      <c r="B10" s="6"/>
      <c r="C10" s="6"/>
      <c r="D10" s="80" t="str">
        <f>IF(AND(ISBLANK(B10), ISBLANK(C10)), "",
   IF(AND(NOT(ISBLANK(A10)), NOT(ISBLANK(B10)), ISBLANK(C10)), "Yes",
      IF(C10 &lt; 'County Names to hide'!$C$2, "No", "Yes")
   )
)</f>
        <v/>
      </c>
    </row>
    <row r="11" spans="1:8" s="1" customFormat="1" x14ac:dyDescent="0.35">
      <c r="B11" s="6"/>
      <c r="C11" s="6"/>
      <c r="D11" s="80" t="str">
        <f>IF(AND(ISBLANK(B11), ISBLANK(C11)), "",
   IF(AND(NOT(ISBLANK(A11)), NOT(ISBLANK(B11)), ISBLANK(C11)), "Yes",
      IF(C11 &lt; 'County Names to hide'!$C$2, "No", "Yes")
   )
)</f>
        <v/>
      </c>
    </row>
    <row r="12" spans="1:8" s="1" customFormat="1" x14ac:dyDescent="0.35">
      <c r="B12" s="6"/>
      <c r="C12" s="6"/>
      <c r="D12" s="80" t="str">
        <f>IF(AND(ISBLANK(B12), ISBLANK(C12)), "",
   IF(AND(NOT(ISBLANK(A12)), NOT(ISBLANK(B12)), ISBLANK(C12)), "Yes",
      IF(C12 &lt; 'County Names to hide'!$C$2, "No", "Yes")
   )
)</f>
        <v/>
      </c>
    </row>
    <row r="13" spans="1:8" s="1" customFormat="1" x14ac:dyDescent="0.35">
      <c r="B13" s="6"/>
      <c r="C13" s="6"/>
      <c r="D13" s="80" t="str">
        <f>IF(AND(ISBLANK(B13), ISBLANK(C13)), "",
   IF(AND(NOT(ISBLANK(A13)), NOT(ISBLANK(B13)), ISBLANK(C13)), "Yes",
      IF(C13 &lt; 'County Names to hide'!$C$2, "No", "Yes")
   )
)</f>
        <v/>
      </c>
    </row>
    <row r="14" spans="1:8" s="1" customFormat="1" x14ac:dyDescent="0.35">
      <c r="B14" s="6"/>
      <c r="C14" s="6"/>
      <c r="D14" s="80" t="str">
        <f>IF(AND(ISBLANK(B14), ISBLANK(C14)), "",
   IF(AND(NOT(ISBLANK(A14)), NOT(ISBLANK(B14)), ISBLANK(C14)), "Yes",
      IF(C14 &lt; 'County Names to hide'!$C$2, "No", "Yes")
   )
)</f>
        <v/>
      </c>
    </row>
    <row r="15" spans="1:8" s="1" customFormat="1" x14ac:dyDescent="0.35">
      <c r="B15" s="6"/>
      <c r="C15" s="6"/>
      <c r="D15" s="80" t="str">
        <f>IF(AND(ISBLANK(B15), ISBLANK(C15)), "",
   IF(AND(NOT(ISBLANK(A15)), NOT(ISBLANK(B15)), ISBLANK(C15)), "Yes",
      IF(C15 &lt; 'County Names to hide'!$C$2, "No", "Yes")
   )
)</f>
        <v/>
      </c>
    </row>
    <row r="16" spans="1:8" s="1" customFormat="1" x14ac:dyDescent="0.35">
      <c r="B16" s="6"/>
      <c r="C16" s="6"/>
      <c r="D16" s="80" t="str">
        <f>IF(AND(ISBLANK(B16), ISBLANK(C16)), "",
   IF(AND(NOT(ISBLANK(A16)), NOT(ISBLANK(B16)), ISBLANK(C16)), "Yes",
      IF(C16 &lt; 'County Names to hide'!$C$2, "No", "Yes")
   )
)</f>
        <v/>
      </c>
    </row>
    <row r="17" spans="2:4" s="1" customFormat="1" x14ac:dyDescent="0.35">
      <c r="B17" s="6"/>
      <c r="C17" s="6"/>
      <c r="D17" s="80" t="str">
        <f>IF(AND(ISBLANK(B17), ISBLANK(C17)), "",
   IF(AND(NOT(ISBLANK(A17)), NOT(ISBLANK(B17)), ISBLANK(C17)), "Yes",
      IF(C17 &lt; 'County Names to hide'!$C$2, "No", "Yes")
   )
)</f>
        <v/>
      </c>
    </row>
    <row r="18" spans="2:4" s="1" customFormat="1" x14ac:dyDescent="0.35">
      <c r="B18" s="6"/>
      <c r="C18" s="6"/>
      <c r="D18" s="80" t="str">
        <f>IF(AND(ISBLANK(B18), ISBLANK(C18)), "",
   IF(AND(NOT(ISBLANK(A18)), NOT(ISBLANK(B18)), ISBLANK(C18)), "Yes",
      IF(C18 &lt; 'County Names to hide'!$C$2, "No", "Yes")
   )
)</f>
        <v/>
      </c>
    </row>
    <row r="19" spans="2:4" s="1" customFormat="1" x14ac:dyDescent="0.35">
      <c r="B19" s="6"/>
      <c r="C19" s="6"/>
      <c r="D19" s="80" t="str">
        <f>IF(AND(ISBLANK(B19), ISBLANK(C19)), "",
   IF(AND(NOT(ISBLANK(A19)), NOT(ISBLANK(B19)), ISBLANK(C19)), "Yes",
      IF(C19 &lt; 'County Names to hide'!$C$2, "No", "Yes")
   )
)</f>
        <v/>
      </c>
    </row>
    <row r="20" spans="2:4" s="1" customFormat="1" x14ac:dyDescent="0.35">
      <c r="B20" s="6"/>
      <c r="C20" s="6"/>
      <c r="D20" s="80" t="str">
        <f>IF(AND(ISBLANK(B20), ISBLANK(C20)), "",
   IF(AND(NOT(ISBLANK(A20)), NOT(ISBLANK(B20)), ISBLANK(C20)), "Yes",
      IF(C20 &lt; 'County Names to hide'!$C$2, "No", "Yes")
   )
)</f>
        <v/>
      </c>
    </row>
    <row r="21" spans="2:4" s="1" customFormat="1" x14ac:dyDescent="0.35">
      <c r="B21" s="6"/>
      <c r="C21" s="6"/>
      <c r="D21" s="80" t="str">
        <f>IF(AND(ISBLANK(B21), ISBLANK(C21)), "",
   IF(AND(NOT(ISBLANK(A21)), NOT(ISBLANK(B21)), ISBLANK(C21)), "Yes",
      IF(C21 &lt; 'County Names to hide'!$C$2, "No", "Yes")
   )
)</f>
        <v/>
      </c>
    </row>
    <row r="22" spans="2:4" s="1" customFormat="1" x14ac:dyDescent="0.35">
      <c r="B22" s="6"/>
      <c r="C22" s="6"/>
      <c r="D22" s="80" t="str">
        <f>IF(AND(ISBLANK(B22), ISBLANK(C22)), "",
   IF(AND(NOT(ISBLANK(A22)), NOT(ISBLANK(B22)), ISBLANK(C22)), "Yes",
      IF(C22 &lt; 'County Names to hide'!$C$2, "No", "Yes")
   )
)</f>
        <v/>
      </c>
    </row>
    <row r="23" spans="2:4" s="1" customFormat="1" x14ac:dyDescent="0.35">
      <c r="B23" s="6"/>
      <c r="C23" s="6"/>
      <c r="D23" s="80" t="str">
        <f>IF(AND(ISBLANK(B23), ISBLANK(C23)), "",
   IF(AND(NOT(ISBLANK(A23)), NOT(ISBLANK(B23)), ISBLANK(C23)), "Yes",
      IF(C23 &lt; 'County Names to hide'!$C$2, "No", "Yes")
   )
)</f>
        <v/>
      </c>
    </row>
    <row r="24" spans="2:4" s="1" customFormat="1" x14ac:dyDescent="0.35">
      <c r="B24" s="6"/>
      <c r="C24" s="6"/>
      <c r="D24" s="80" t="str">
        <f>IF(AND(ISBLANK(B24), ISBLANK(C24)), "",
   IF(AND(NOT(ISBLANK(A24)), NOT(ISBLANK(B24)), ISBLANK(C24)), "Yes",
      IF(C24 &lt; 'County Names to hide'!$C$2, "No", "Yes")
   )
)</f>
        <v/>
      </c>
    </row>
    <row r="25" spans="2:4" s="1" customFormat="1" x14ac:dyDescent="0.35">
      <c r="B25" s="6"/>
      <c r="C25" s="6"/>
      <c r="D25" s="80" t="str">
        <f>IF(AND(ISBLANK(B25), ISBLANK(C25)), "",
   IF(AND(NOT(ISBLANK(A25)), NOT(ISBLANK(B25)), ISBLANK(C25)), "Yes",
      IF(C25 &lt; 'County Names to hide'!$C$2, "No", "Yes")
   )
)</f>
        <v/>
      </c>
    </row>
    <row r="26" spans="2:4" s="1" customFormat="1" x14ac:dyDescent="0.35">
      <c r="B26" s="6"/>
      <c r="C26" s="6"/>
      <c r="D26" s="80" t="str">
        <f>IF(AND(ISBLANK(B26), ISBLANK(C26)), "",
   IF(AND(NOT(ISBLANK(A26)), NOT(ISBLANK(B26)), ISBLANK(C26)), "Yes",
      IF(C26 &lt; 'County Names to hide'!$C$2, "No", "Yes")
   )
)</f>
        <v/>
      </c>
    </row>
    <row r="27" spans="2:4" s="1" customFormat="1" x14ac:dyDescent="0.35">
      <c r="B27" s="6"/>
      <c r="C27" s="6"/>
      <c r="D27" s="80" t="str">
        <f>IF(AND(ISBLANK(B27), ISBLANK(C27)), "",
   IF(AND(NOT(ISBLANK(A27)), NOT(ISBLANK(B27)), ISBLANK(C27)), "Yes",
      IF(C27 &lt; 'County Names to hide'!$C$2, "No", "Yes")
   )
)</f>
        <v/>
      </c>
    </row>
    <row r="28" spans="2:4" s="1" customFormat="1" x14ac:dyDescent="0.35">
      <c r="B28" s="6"/>
      <c r="C28" s="6"/>
      <c r="D28" s="80" t="str">
        <f>IF(AND(ISBLANK(B28), ISBLANK(C28)), "",
   IF(AND(NOT(ISBLANK(A28)), NOT(ISBLANK(B28)), ISBLANK(C28)), "Yes",
      IF(C28 &lt; 'County Names to hide'!$C$2, "No", "Yes")
   )
)</f>
        <v/>
      </c>
    </row>
    <row r="29" spans="2:4" s="1" customFormat="1" x14ac:dyDescent="0.35">
      <c r="B29" s="6"/>
      <c r="C29" s="6"/>
      <c r="D29" s="80" t="str">
        <f>IF(AND(ISBLANK(B29), ISBLANK(C29)), "",
   IF(AND(NOT(ISBLANK(A29)), NOT(ISBLANK(B29)), ISBLANK(C29)), "Yes",
      IF(C29 &lt; 'County Names to hide'!$C$2, "No", "Yes")
   )
)</f>
        <v/>
      </c>
    </row>
    <row r="30" spans="2:4" s="1" customFormat="1" x14ac:dyDescent="0.35">
      <c r="B30" s="6"/>
      <c r="C30" s="6"/>
      <c r="D30" s="80" t="str">
        <f>IF(AND(ISBLANK(B30), ISBLANK(C30)), "",
   IF(AND(NOT(ISBLANK(A30)), NOT(ISBLANK(B30)), ISBLANK(C30)), "Yes",
      IF(C30 &lt; 'County Names to hide'!$C$2, "No", "Yes")
   )
)</f>
        <v/>
      </c>
    </row>
    <row r="31" spans="2:4" s="1" customFormat="1" x14ac:dyDescent="0.35">
      <c r="B31" s="6"/>
      <c r="C31" s="6"/>
      <c r="D31" s="80" t="str">
        <f>IF(AND(ISBLANK(B31), ISBLANK(C31)), "",
   IF(AND(NOT(ISBLANK(A31)), NOT(ISBLANK(B31)), ISBLANK(C31)), "Yes",
      IF(C31 &lt; 'County Names to hide'!$C$2, "No", "Yes")
   )
)</f>
        <v/>
      </c>
    </row>
    <row r="32" spans="2:4" s="1" customFormat="1" x14ac:dyDescent="0.35">
      <c r="B32" s="6"/>
      <c r="C32" s="6"/>
      <c r="D32" s="80" t="str">
        <f>IF(AND(ISBLANK(B32), ISBLANK(C32)), "",
   IF(AND(NOT(ISBLANK(A32)), NOT(ISBLANK(B32)), ISBLANK(C32)), "Yes",
      IF(C32 &lt; 'County Names to hide'!$C$2, "No", "Yes")
   )
)</f>
        <v/>
      </c>
    </row>
    <row r="33" spans="2:4" s="1" customFormat="1" x14ac:dyDescent="0.35">
      <c r="B33" s="6"/>
      <c r="C33" s="6"/>
      <c r="D33" s="80" t="str">
        <f>IF(AND(ISBLANK(B33), ISBLANK(C33)), "",
   IF(AND(NOT(ISBLANK(A33)), NOT(ISBLANK(B33)), ISBLANK(C33)), "Yes",
      IF(C33 &lt; 'County Names to hide'!$C$2, "No", "Yes")
   )
)</f>
        <v/>
      </c>
    </row>
    <row r="34" spans="2:4" s="1" customFormat="1" x14ac:dyDescent="0.35">
      <c r="B34" s="6"/>
      <c r="C34" s="6"/>
      <c r="D34" s="80" t="str">
        <f>IF(AND(ISBLANK(B34), ISBLANK(C34)), "",
   IF(AND(NOT(ISBLANK(A34)), NOT(ISBLANK(B34)), ISBLANK(C34)), "Yes",
      IF(C34 &lt; 'County Names to hide'!$C$2, "No", "Yes")
   )
)</f>
        <v/>
      </c>
    </row>
    <row r="35" spans="2:4" s="1" customFormat="1" x14ac:dyDescent="0.35">
      <c r="B35" s="6"/>
      <c r="C35" s="6"/>
      <c r="D35" s="80" t="str">
        <f>IF(AND(ISBLANK(B35), ISBLANK(C35)), "",
   IF(AND(NOT(ISBLANK(A35)), NOT(ISBLANK(B35)), ISBLANK(C35)), "Yes",
      IF(C35 &lt; 'County Names to hide'!$C$2, "No", "Yes")
   )
)</f>
        <v/>
      </c>
    </row>
    <row r="36" spans="2:4" s="1" customFormat="1" x14ac:dyDescent="0.35">
      <c r="B36" s="6"/>
      <c r="C36" s="6"/>
      <c r="D36" s="80" t="str">
        <f>IF(AND(ISBLANK(B36), ISBLANK(C36)), "",
   IF(AND(NOT(ISBLANK(A36)), NOT(ISBLANK(B36)), ISBLANK(C36)), "Yes",
      IF(C36 &lt; 'County Names to hide'!$C$2, "No", "Yes")
   )
)</f>
        <v/>
      </c>
    </row>
    <row r="37" spans="2:4" s="1" customFormat="1" x14ac:dyDescent="0.35">
      <c r="B37" s="6"/>
      <c r="C37" s="6"/>
      <c r="D37" s="80" t="str">
        <f>IF(AND(ISBLANK(B37), ISBLANK(C37)), "",
   IF(AND(NOT(ISBLANK(A37)), NOT(ISBLANK(B37)), ISBLANK(C37)), "Yes",
      IF(C37 &lt; 'County Names to hide'!$C$2, "No", "Yes")
   )
)</f>
        <v/>
      </c>
    </row>
    <row r="38" spans="2:4" s="1" customFormat="1" x14ac:dyDescent="0.35">
      <c r="B38" s="6"/>
      <c r="C38" s="6"/>
      <c r="D38" s="80" t="str">
        <f>IF(AND(ISBLANK(B38), ISBLANK(C38)), "",
   IF(AND(NOT(ISBLANK(A38)), NOT(ISBLANK(B38)), ISBLANK(C38)), "Yes",
      IF(C38 &lt; 'County Names to hide'!$C$2, "No", "Yes")
   )
)</f>
        <v/>
      </c>
    </row>
    <row r="39" spans="2:4" s="1" customFormat="1" x14ac:dyDescent="0.35">
      <c r="B39" s="6"/>
      <c r="C39" s="6"/>
      <c r="D39" s="80" t="str">
        <f>IF(AND(ISBLANK(B39), ISBLANK(C39)), "",
   IF(AND(NOT(ISBLANK(A39)), NOT(ISBLANK(B39)), ISBLANK(C39)), "Yes",
      IF(C39 &lt; 'County Names to hide'!$C$2, "No", "Yes")
   )
)</f>
        <v/>
      </c>
    </row>
    <row r="40" spans="2:4" s="1" customFormat="1" x14ac:dyDescent="0.35">
      <c r="B40" s="6"/>
      <c r="C40" s="6"/>
      <c r="D40" s="80" t="str">
        <f>IF(AND(ISBLANK(B40), ISBLANK(C40)), "",
   IF(AND(NOT(ISBLANK(A40)), NOT(ISBLANK(B40)), ISBLANK(C40)), "Yes",
      IF(C40 &lt; 'County Names to hide'!$C$2, "No", "Yes")
   )
)</f>
        <v/>
      </c>
    </row>
    <row r="41" spans="2:4" s="1" customFormat="1" x14ac:dyDescent="0.35">
      <c r="B41" s="6"/>
      <c r="C41" s="6"/>
      <c r="D41" s="80" t="str">
        <f>IF(AND(ISBLANK(B41), ISBLANK(C41)), "",
   IF(AND(NOT(ISBLANK(A41)), NOT(ISBLANK(B41)), ISBLANK(C41)), "Yes",
      IF(C41 &lt; 'County Names to hide'!$C$2, "No", "Yes")
   )
)</f>
        <v/>
      </c>
    </row>
    <row r="42" spans="2:4" s="1" customFormat="1" x14ac:dyDescent="0.35">
      <c r="B42" s="6"/>
      <c r="C42" s="6"/>
      <c r="D42" s="80" t="str">
        <f>IF(AND(ISBLANK(B42), ISBLANK(C42)), "",
   IF(AND(NOT(ISBLANK(A42)), NOT(ISBLANK(B42)), ISBLANK(C42)), "Yes",
      IF(C42 &lt; 'County Names to hide'!$C$2, "No", "Yes")
   )
)</f>
        <v/>
      </c>
    </row>
    <row r="43" spans="2:4" s="1" customFormat="1" x14ac:dyDescent="0.35">
      <c r="B43" s="6"/>
      <c r="C43" s="6"/>
      <c r="D43" s="80" t="str">
        <f>IF(AND(ISBLANK(B43), ISBLANK(C43)), "",
   IF(AND(NOT(ISBLANK(A43)), NOT(ISBLANK(B43)), ISBLANK(C43)), "Yes",
      IF(C43 &lt; 'County Names to hide'!$C$2, "No", "Yes")
   )
)</f>
        <v/>
      </c>
    </row>
    <row r="44" spans="2:4" s="1" customFormat="1" x14ac:dyDescent="0.35">
      <c r="B44" s="6"/>
      <c r="C44" s="6"/>
      <c r="D44" s="80" t="str">
        <f>IF(AND(ISBLANK(B44), ISBLANK(C44)), "",
   IF(AND(NOT(ISBLANK(A44)), NOT(ISBLANK(B44)), ISBLANK(C44)), "Yes",
      IF(C44 &lt; 'County Names to hide'!$C$2, "No", "Yes")
   )
)</f>
        <v/>
      </c>
    </row>
    <row r="45" spans="2:4" s="1" customFormat="1" x14ac:dyDescent="0.35">
      <c r="B45" s="6"/>
      <c r="C45" s="6"/>
      <c r="D45" s="80" t="str">
        <f>IF(AND(ISBLANK(B45), ISBLANK(C45)), "",
   IF(AND(NOT(ISBLANK(A45)), NOT(ISBLANK(B45)), ISBLANK(C45)), "Yes",
      IF(C45 &lt; 'County Names to hide'!$C$2, "No", "Yes")
   )
)</f>
        <v/>
      </c>
    </row>
    <row r="46" spans="2:4" s="1" customFormat="1" x14ac:dyDescent="0.35">
      <c r="B46" s="6"/>
      <c r="C46" s="6"/>
      <c r="D46" s="80" t="str">
        <f>IF(AND(ISBLANK(B46), ISBLANK(C46)), "",
   IF(AND(NOT(ISBLANK(A46)), NOT(ISBLANK(B46)), ISBLANK(C46)), "Yes",
      IF(C46 &lt; 'County Names to hide'!$C$2, "No", "Yes")
   )
)</f>
        <v/>
      </c>
    </row>
    <row r="47" spans="2:4" s="1" customFormat="1" x14ac:dyDescent="0.35">
      <c r="B47" s="6"/>
      <c r="C47" s="6"/>
      <c r="D47" s="80" t="str">
        <f>IF(AND(ISBLANK(B47), ISBLANK(C47)), "",
   IF(AND(NOT(ISBLANK(A47)), NOT(ISBLANK(B47)), ISBLANK(C47)), "Yes",
      IF(C47 &lt; 'County Names to hide'!$C$2, "No", "Yes")
   )
)</f>
        <v/>
      </c>
    </row>
    <row r="48" spans="2:4" s="1" customFormat="1" x14ac:dyDescent="0.35">
      <c r="B48" s="6"/>
      <c r="C48" s="6"/>
      <c r="D48" s="80" t="str">
        <f>IF(AND(ISBLANK(B48), ISBLANK(C48)), "",
   IF(AND(NOT(ISBLANK(A48)), NOT(ISBLANK(B48)), ISBLANK(C48)), "Yes",
      IF(C48 &lt; 'County Names to hide'!$C$2, "No", "Yes")
   )
)</f>
        <v/>
      </c>
    </row>
    <row r="49" spans="2:4" s="1" customFormat="1" x14ac:dyDescent="0.35">
      <c r="B49" s="6"/>
      <c r="C49" s="6"/>
      <c r="D49" s="80" t="str">
        <f>IF(AND(ISBLANK(B49), ISBLANK(C49)), "",
   IF(AND(NOT(ISBLANK(A49)), NOT(ISBLANK(B49)), ISBLANK(C49)), "Yes",
      IF(C49 &lt; 'County Names to hide'!$C$2, "No", "Yes")
   )
)</f>
        <v/>
      </c>
    </row>
    <row r="50" spans="2:4" s="1" customFormat="1" x14ac:dyDescent="0.35">
      <c r="B50" s="6"/>
      <c r="C50" s="6"/>
      <c r="D50" s="80" t="str">
        <f>IF(AND(ISBLANK(B50), ISBLANK(C50)), "",
   IF(AND(NOT(ISBLANK(A50)), NOT(ISBLANK(B50)), ISBLANK(C50)), "Yes",
      IF(C50 &lt; 'County Names to hide'!$C$2, "No", "Yes")
   )
)</f>
        <v/>
      </c>
    </row>
    <row r="51" spans="2:4" s="1" customFormat="1" x14ac:dyDescent="0.35">
      <c r="B51" s="6"/>
      <c r="C51" s="6"/>
      <c r="D51" s="80" t="str">
        <f>IF(AND(ISBLANK(B51), ISBLANK(C51)), "",
   IF(AND(NOT(ISBLANK(A51)), NOT(ISBLANK(B51)), ISBLANK(C51)), "Yes",
      IF(C51 &lt; 'County Names to hide'!$C$2, "No", "Yes")
   )
)</f>
        <v/>
      </c>
    </row>
    <row r="52" spans="2:4" s="1" customFormat="1" x14ac:dyDescent="0.35">
      <c r="B52" s="6"/>
      <c r="C52" s="6"/>
      <c r="D52" s="80" t="str">
        <f>IF(AND(ISBLANK(B52), ISBLANK(C52)), "",
   IF(AND(NOT(ISBLANK(A52)), NOT(ISBLANK(B52)), ISBLANK(C52)), "Yes",
      IF(C52 &lt; 'County Names to hide'!$C$2, "No", "Yes")
   )
)</f>
        <v/>
      </c>
    </row>
    <row r="53" spans="2:4" s="1" customFormat="1" x14ac:dyDescent="0.35">
      <c r="B53" s="6"/>
      <c r="C53" s="6"/>
      <c r="D53" s="80" t="str">
        <f>IF(AND(ISBLANK(B53), ISBLANK(C53)), "",
   IF(AND(NOT(ISBLANK(A53)), NOT(ISBLANK(B53)), ISBLANK(C53)), "Yes",
      IF(C53 &lt; 'County Names to hide'!$C$2, "No", "Yes")
   )
)</f>
        <v/>
      </c>
    </row>
    <row r="54" spans="2:4" s="1" customFormat="1" x14ac:dyDescent="0.35">
      <c r="B54" s="6"/>
      <c r="C54" s="6"/>
      <c r="D54" s="80" t="str">
        <f>IF(AND(ISBLANK(B54), ISBLANK(C54)), "",
   IF(AND(NOT(ISBLANK(A54)), NOT(ISBLANK(B54)), ISBLANK(C54)), "Yes",
      IF(C54 &lt; 'County Names to hide'!$C$2, "No", "Yes")
   )
)</f>
        <v/>
      </c>
    </row>
    <row r="55" spans="2:4" s="1" customFormat="1" x14ac:dyDescent="0.35">
      <c r="B55" s="6"/>
      <c r="C55" s="6"/>
      <c r="D55" s="80" t="str">
        <f>IF(AND(ISBLANK(B55), ISBLANK(C55)), "",
   IF(AND(NOT(ISBLANK(A55)), NOT(ISBLANK(B55)), ISBLANK(C55)), "Yes",
      IF(C55 &lt; 'County Names to hide'!$C$2, "No", "Yes")
   )
)</f>
        <v/>
      </c>
    </row>
    <row r="56" spans="2:4" s="1" customFormat="1" x14ac:dyDescent="0.35">
      <c r="B56" s="6"/>
      <c r="C56" s="6"/>
      <c r="D56" s="80" t="str">
        <f>IF(AND(ISBLANK(B56), ISBLANK(C56)), "",
   IF(AND(NOT(ISBLANK(A56)), NOT(ISBLANK(B56)), ISBLANK(C56)), "Yes",
      IF(C56 &lt; 'County Names to hide'!$C$2, "No", "Yes")
   )
)</f>
        <v/>
      </c>
    </row>
    <row r="57" spans="2:4" s="1" customFormat="1" x14ac:dyDescent="0.35">
      <c r="B57" s="6"/>
      <c r="C57" s="6"/>
      <c r="D57" s="80" t="str">
        <f>IF(AND(ISBLANK(B57), ISBLANK(C57)), "",
   IF(AND(NOT(ISBLANK(A57)), NOT(ISBLANK(B57)), ISBLANK(C57)), "Yes",
      IF(C57 &lt; 'County Names to hide'!$C$2, "No", "Yes")
   )
)</f>
        <v/>
      </c>
    </row>
    <row r="58" spans="2:4" s="1" customFormat="1" x14ac:dyDescent="0.35">
      <c r="B58" s="6"/>
      <c r="C58" s="6"/>
      <c r="D58" s="80" t="str">
        <f>IF(AND(ISBLANK(B58), ISBLANK(C58)), "",
   IF(AND(NOT(ISBLANK(A58)), NOT(ISBLANK(B58)), ISBLANK(C58)), "Yes",
      IF(C58 &lt; 'County Names to hide'!$C$2, "No", "Yes")
   )
)</f>
        <v/>
      </c>
    </row>
    <row r="59" spans="2:4" s="1" customFormat="1" x14ac:dyDescent="0.35">
      <c r="B59" s="6"/>
      <c r="C59" s="6"/>
      <c r="D59" s="80" t="str">
        <f>IF(AND(ISBLANK(B59), ISBLANK(C59)), "",
   IF(AND(NOT(ISBLANK(A59)), NOT(ISBLANK(B59)), ISBLANK(C59)), "Yes",
      IF(C59 &lt; 'County Names to hide'!$C$2, "No", "Yes")
   )
)</f>
        <v/>
      </c>
    </row>
    <row r="60" spans="2:4" s="1" customFormat="1" x14ac:dyDescent="0.35">
      <c r="B60" s="6"/>
      <c r="C60" s="6"/>
      <c r="D60" s="80" t="str">
        <f>IF(AND(ISBLANK(B60), ISBLANK(C60)), "",
   IF(AND(NOT(ISBLANK(A60)), NOT(ISBLANK(B60)), ISBLANK(C60)), "Yes",
      IF(C60 &lt; 'County Names to hide'!$C$2, "No", "Yes")
   )
)</f>
        <v/>
      </c>
    </row>
    <row r="61" spans="2:4" s="1" customFormat="1" x14ac:dyDescent="0.35">
      <c r="B61" s="6"/>
      <c r="C61" s="6"/>
      <c r="D61" s="80" t="str">
        <f>IF(AND(ISBLANK(B61), ISBLANK(C61)), "",
   IF(AND(NOT(ISBLANK(A61)), NOT(ISBLANK(B61)), ISBLANK(C61)), "Yes",
      IF(C61 &lt; 'County Names to hide'!$C$2, "No", "Yes")
   )
)</f>
        <v/>
      </c>
    </row>
    <row r="62" spans="2:4" s="1" customFormat="1" x14ac:dyDescent="0.35">
      <c r="B62" s="6"/>
      <c r="C62" s="6"/>
      <c r="D62" s="80" t="str">
        <f>IF(AND(ISBLANK(B62), ISBLANK(C62)), "",
   IF(AND(NOT(ISBLANK(A62)), NOT(ISBLANK(B62)), ISBLANK(C62)), "Yes",
      IF(C62 &lt; 'County Names to hide'!$C$2, "No", "Yes")
   )
)</f>
        <v/>
      </c>
    </row>
    <row r="63" spans="2:4" s="1" customFormat="1" x14ac:dyDescent="0.35">
      <c r="B63" s="6"/>
      <c r="C63" s="6"/>
      <c r="D63" s="80" t="str">
        <f>IF(AND(ISBLANK(B63), ISBLANK(C63)), "",
   IF(AND(NOT(ISBLANK(A63)), NOT(ISBLANK(B63)), ISBLANK(C63)), "Yes",
      IF(C63 &lt; 'County Names to hide'!$C$2, "No", "Yes")
   )
)</f>
        <v/>
      </c>
    </row>
    <row r="64" spans="2:4" s="1" customFormat="1" x14ac:dyDescent="0.35">
      <c r="B64" s="6"/>
      <c r="C64" s="6"/>
      <c r="D64" s="80" t="str">
        <f>IF(AND(ISBLANK(B64), ISBLANK(C64)), "",
   IF(AND(NOT(ISBLANK(A64)), NOT(ISBLANK(B64)), ISBLANK(C64)), "Yes",
      IF(C64 &lt; 'County Names to hide'!$C$2, "No", "Yes")
   )
)</f>
        <v/>
      </c>
    </row>
    <row r="65" spans="2:4" s="1" customFormat="1" x14ac:dyDescent="0.35">
      <c r="B65" s="6"/>
      <c r="C65" s="6"/>
      <c r="D65" s="80" t="str">
        <f>IF(AND(ISBLANK(B65), ISBLANK(C65)), "",
   IF(AND(NOT(ISBLANK(A65)), NOT(ISBLANK(B65)), ISBLANK(C65)), "Yes",
      IF(C65 &lt; 'County Names to hide'!$C$2, "No", "Yes")
   )
)</f>
        <v/>
      </c>
    </row>
    <row r="66" spans="2:4" s="1" customFormat="1" x14ac:dyDescent="0.35">
      <c r="B66" s="6"/>
      <c r="C66" s="6"/>
      <c r="D66" s="80" t="str">
        <f>IF(AND(ISBLANK(B66), ISBLANK(C66)), "",
   IF(AND(NOT(ISBLANK(A66)), NOT(ISBLANK(B66)), ISBLANK(C66)), "Yes",
      IF(C66 &lt; 'County Names to hide'!$C$2, "No", "Yes")
   )
)</f>
        <v/>
      </c>
    </row>
    <row r="67" spans="2:4" s="1" customFormat="1" x14ac:dyDescent="0.35">
      <c r="B67" s="6"/>
      <c r="C67" s="6"/>
      <c r="D67" s="80" t="str">
        <f>IF(AND(ISBLANK(B67), ISBLANK(C67)), "",
   IF(AND(NOT(ISBLANK(A67)), NOT(ISBLANK(B67)), ISBLANK(C67)), "Yes",
      IF(C67 &lt; 'County Names to hide'!$C$2, "No", "Yes")
   )
)</f>
        <v/>
      </c>
    </row>
    <row r="68" spans="2:4" s="1" customFormat="1" x14ac:dyDescent="0.35">
      <c r="B68" s="6"/>
      <c r="C68" s="6"/>
      <c r="D68" s="80" t="str">
        <f>IF(AND(ISBLANK(B68), ISBLANK(C68)), "",
   IF(AND(NOT(ISBLANK(A68)), NOT(ISBLANK(B68)), ISBLANK(C68)), "Yes",
      IF(C68 &lt; 'County Names to hide'!$C$2, "No", "Yes")
   )
)</f>
        <v/>
      </c>
    </row>
    <row r="69" spans="2:4" s="1" customFormat="1" x14ac:dyDescent="0.35">
      <c r="B69" s="6"/>
      <c r="C69" s="6"/>
      <c r="D69" s="80" t="str">
        <f>IF(AND(ISBLANK(B69), ISBLANK(C69)), "",
   IF(AND(NOT(ISBLANK(A69)), NOT(ISBLANK(B69)), ISBLANK(C69)), "Yes",
      IF(C69 &lt; 'County Names to hide'!$C$2, "No", "Yes")
   )
)</f>
        <v/>
      </c>
    </row>
    <row r="70" spans="2:4" s="1" customFormat="1" x14ac:dyDescent="0.35">
      <c r="B70" s="6"/>
      <c r="C70" s="6"/>
      <c r="D70" s="80" t="str">
        <f>IF(AND(ISBLANK(B70), ISBLANK(C70)), "",
   IF(AND(NOT(ISBLANK(A70)), NOT(ISBLANK(B70)), ISBLANK(C70)), "Yes",
      IF(C70 &lt; 'County Names to hide'!$C$2, "No", "Yes")
   )
)</f>
        <v/>
      </c>
    </row>
    <row r="71" spans="2:4" s="1" customFormat="1" x14ac:dyDescent="0.35">
      <c r="B71" s="6"/>
      <c r="C71" s="6"/>
      <c r="D71" s="80" t="str">
        <f>IF(AND(ISBLANK(B71), ISBLANK(C71)), "",
   IF(AND(NOT(ISBLANK(A71)), NOT(ISBLANK(B71)), ISBLANK(C71)), "Yes",
      IF(C71 &lt; 'County Names to hide'!$C$2, "No", "Yes")
   )
)</f>
        <v/>
      </c>
    </row>
    <row r="72" spans="2:4" s="1" customFormat="1" x14ac:dyDescent="0.35">
      <c r="B72" s="6"/>
      <c r="C72" s="6"/>
      <c r="D72" s="80" t="str">
        <f>IF(AND(ISBLANK(B72), ISBLANK(C72)), "",
   IF(AND(NOT(ISBLANK(A72)), NOT(ISBLANK(B72)), ISBLANK(C72)), "Yes",
      IF(C72 &lt; 'County Names to hide'!$C$2, "No", "Yes")
   )
)</f>
        <v/>
      </c>
    </row>
    <row r="73" spans="2:4" s="1" customFormat="1" x14ac:dyDescent="0.35">
      <c r="B73" s="6"/>
      <c r="C73" s="6"/>
      <c r="D73" s="80" t="str">
        <f>IF(AND(ISBLANK(B73), ISBLANK(C73)), "",
   IF(AND(NOT(ISBLANK(A73)), NOT(ISBLANK(B73)), ISBLANK(C73)), "Yes",
      IF(C73 &lt; 'County Names to hide'!$C$2, "No", "Yes")
   )
)</f>
        <v/>
      </c>
    </row>
    <row r="74" spans="2:4" s="1" customFormat="1" x14ac:dyDescent="0.35">
      <c r="B74" s="6"/>
      <c r="C74" s="6"/>
      <c r="D74" s="80" t="str">
        <f>IF(AND(ISBLANK(B74), ISBLANK(C74)), "",
   IF(AND(NOT(ISBLANK(A74)), NOT(ISBLANK(B74)), ISBLANK(C74)), "Yes",
      IF(C74 &lt; 'County Names to hide'!$C$2, "No", "Yes")
   )
)</f>
        <v/>
      </c>
    </row>
    <row r="75" spans="2:4" s="1" customFormat="1" x14ac:dyDescent="0.35">
      <c r="B75" s="6"/>
      <c r="C75" s="6"/>
      <c r="D75" s="80" t="str">
        <f>IF(AND(ISBLANK(B75), ISBLANK(C75)), "",
   IF(AND(NOT(ISBLANK(A75)), NOT(ISBLANK(B75)), ISBLANK(C75)), "Yes",
      IF(C75 &lt; 'County Names to hide'!$C$2, "No", "Yes")
   )
)</f>
        <v/>
      </c>
    </row>
    <row r="76" spans="2:4" s="1" customFormat="1" x14ac:dyDescent="0.35">
      <c r="B76" s="6"/>
      <c r="C76" s="6"/>
      <c r="D76" s="80" t="str">
        <f>IF(AND(ISBLANK(B76), ISBLANK(C76)), "",
   IF(AND(NOT(ISBLANK(A76)), NOT(ISBLANK(B76)), ISBLANK(C76)), "Yes",
      IF(C76 &lt; 'County Names to hide'!$C$2, "No", "Yes")
   )
)</f>
        <v/>
      </c>
    </row>
    <row r="77" spans="2:4" s="1" customFormat="1" x14ac:dyDescent="0.35">
      <c r="B77" s="6"/>
      <c r="C77" s="6"/>
      <c r="D77" s="80" t="str">
        <f>IF(AND(ISBLANK(B77), ISBLANK(C77)), "",
   IF(AND(NOT(ISBLANK(A77)), NOT(ISBLANK(B77)), ISBLANK(C77)), "Yes",
      IF(C77 &lt; 'County Names to hide'!$C$2, "No", "Yes")
   )
)</f>
        <v/>
      </c>
    </row>
    <row r="78" spans="2:4" s="1" customFormat="1" x14ac:dyDescent="0.35">
      <c r="B78" s="6"/>
      <c r="C78" s="6"/>
      <c r="D78" s="80" t="str">
        <f>IF(AND(ISBLANK(B78), ISBLANK(C78)), "",
   IF(AND(NOT(ISBLANK(A78)), NOT(ISBLANK(B78)), ISBLANK(C78)), "Yes",
      IF(C78 &lt; 'County Names to hide'!$C$2, "No", "Yes")
   )
)</f>
        <v/>
      </c>
    </row>
    <row r="79" spans="2:4" s="1" customFormat="1" x14ac:dyDescent="0.35">
      <c r="B79" s="6"/>
      <c r="C79" s="6"/>
      <c r="D79" s="80" t="str">
        <f>IF(AND(ISBLANK(B79), ISBLANK(C79)), "",
   IF(AND(NOT(ISBLANK(A79)), NOT(ISBLANK(B79)), ISBLANK(C79)), "Yes",
      IF(C79 &lt; 'County Names to hide'!$C$2, "No", "Yes")
   )
)</f>
        <v/>
      </c>
    </row>
    <row r="80" spans="2:4" s="1" customFormat="1" x14ac:dyDescent="0.35">
      <c r="B80" s="6"/>
      <c r="C80" s="6"/>
      <c r="D80" s="80" t="str">
        <f>IF(AND(ISBLANK(B80), ISBLANK(C80)), "",
   IF(AND(NOT(ISBLANK(A80)), NOT(ISBLANK(B80)), ISBLANK(C80)), "Yes",
      IF(C80 &lt; 'County Names to hide'!$C$2, "No", "Yes")
   )
)</f>
        <v/>
      </c>
    </row>
    <row r="81" spans="2:4" s="1" customFormat="1" x14ac:dyDescent="0.35">
      <c r="B81" s="6"/>
      <c r="C81" s="6"/>
      <c r="D81" s="80" t="str">
        <f>IF(AND(ISBLANK(B81), ISBLANK(C81)), "",
   IF(AND(NOT(ISBLANK(A81)), NOT(ISBLANK(B81)), ISBLANK(C81)), "Yes",
      IF(C81 &lt; 'County Names to hide'!$C$2, "No", "Yes")
   )
)</f>
        <v/>
      </c>
    </row>
    <row r="82" spans="2:4" s="1" customFormat="1" x14ac:dyDescent="0.35">
      <c r="B82" s="6"/>
      <c r="C82" s="6"/>
      <c r="D82" s="80" t="str">
        <f>IF(AND(ISBLANK(B82), ISBLANK(C82)), "",
   IF(AND(NOT(ISBLANK(A82)), NOT(ISBLANK(B82)), ISBLANK(C82)), "Yes",
      IF(C82 &lt; 'County Names to hide'!$C$2, "No", "Yes")
   )
)</f>
        <v/>
      </c>
    </row>
    <row r="83" spans="2:4" s="1" customFormat="1" x14ac:dyDescent="0.35">
      <c r="B83" s="6"/>
      <c r="C83" s="6"/>
      <c r="D83" s="80" t="str">
        <f>IF(AND(ISBLANK(B83), ISBLANK(C83)), "",
   IF(AND(NOT(ISBLANK(A83)), NOT(ISBLANK(B83)), ISBLANK(C83)), "Yes",
      IF(C83 &lt; 'County Names to hide'!$C$2, "No", "Yes")
   )
)</f>
        <v/>
      </c>
    </row>
    <row r="84" spans="2:4" s="1" customFormat="1" x14ac:dyDescent="0.35">
      <c r="B84" s="6"/>
      <c r="C84" s="6"/>
      <c r="D84" s="80" t="str">
        <f>IF(AND(ISBLANK(B84), ISBLANK(C84)), "",
   IF(AND(NOT(ISBLANK(A84)), NOT(ISBLANK(B84)), ISBLANK(C84)), "Yes",
      IF(C84 &lt; 'County Names to hide'!$C$2, "No", "Yes")
   )
)</f>
        <v/>
      </c>
    </row>
    <row r="85" spans="2:4" s="1" customFormat="1" x14ac:dyDescent="0.35">
      <c r="B85" s="6"/>
      <c r="C85" s="6"/>
      <c r="D85" s="80" t="str">
        <f>IF(AND(ISBLANK(B85), ISBLANK(C85)), "",
   IF(AND(NOT(ISBLANK(A85)), NOT(ISBLANK(B85)), ISBLANK(C85)), "Yes",
      IF(C85 &lt; 'County Names to hide'!$C$2, "No", "Yes")
   )
)</f>
        <v/>
      </c>
    </row>
    <row r="86" spans="2:4" s="1" customFormat="1" x14ac:dyDescent="0.35">
      <c r="B86" s="6"/>
      <c r="C86" s="6"/>
      <c r="D86" s="80" t="str">
        <f>IF(AND(ISBLANK(B86), ISBLANK(C86)), "",
   IF(AND(NOT(ISBLANK(A86)), NOT(ISBLANK(B86)), ISBLANK(C86)), "Yes",
      IF(C86 &lt; 'County Names to hide'!$C$2, "No", "Yes")
   )
)</f>
        <v/>
      </c>
    </row>
    <row r="87" spans="2:4" s="1" customFormat="1" x14ac:dyDescent="0.35">
      <c r="B87" s="6"/>
      <c r="C87" s="6"/>
      <c r="D87" s="80" t="str">
        <f>IF(AND(ISBLANK(B87), ISBLANK(C87)), "",
   IF(AND(NOT(ISBLANK(A87)), NOT(ISBLANK(B87)), ISBLANK(C87)), "Yes",
      IF(C87 &lt; 'County Names to hide'!$C$2, "No", "Yes")
   )
)</f>
        <v/>
      </c>
    </row>
    <row r="88" spans="2:4" s="1" customFormat="1" x14ac:dyDescent="0.35">
      <c r="B88" s="6"/>
      <c r="C88" s="6"/>
      <c r="D88" s="80" t="str">
        <f>IF(AND(ISBLANK(B88), ISBLANK(C88)), "",
   IF(AND(NOT(ISBLANK(A88)), NOT(ISBLANK(B88)), ISBLANK(C88)), "Yes",
      IF(C88 &lt; 'County Names to hide'!$C$2, "No", "Yes")
   )
)</f>
        <v/>
      </c>
    </row>
    <row r="89" spans="2:4" s="1" customFormat="1" x14ac:dyDescent="0.35">
      <c r="B89" s="6"/>
      <c r="C89" s="6"/>
      <c r="D89" s="80" t="str">
        <f>IF(AND(ISBLANK(B89), ISBLANK(C89)), "",
   IF(AND(NOT(ISBLANK(A89)), NOT(ISBLANK(B89)), ISBLANK(C89)), "Yes",
      IF(C89 &lt; 'County Names to hide'!$C$2, "No", "Yes")
   )
)</f>
        <v/>
      </c>
    </row>
    <row r="90" spans="2:4" s="1" customFormat="1" x14ac:dyDescent="0.35">
      <c r="B90" s="6"/>
      <c r="C90" s="6"/>
      <c r="D90" s="80" t="str">
        <f>IF(AND(ISBLANK(B90), ISBLANK(C90)), "",
   IF(AND(NOT(ISBLANK(A90)), NOT(ISBLANK(B90)), ISBLANK(C90)), "Yes",
      IF(C90 &lt; 'County Names to hide'!$C$2, "No", "Yes")
   )
)</f>
        <v/>
      </c>
    </row>
    <row r="91" spans="2:4" s="1" customFormat="1" x14ac:dyDescent="0.35">
      <c r="B91" s="6"/>
      <c r="C91" s="6"/>
      <c r="D91" s="80" t="str">
        <f>IF(AND(ISBLANK(B91), ISBLANK(C91)), "",
   IF(AND(NOT(ISBLANK(A91)), NOT(ISBLANK(B91)), ISBLANK(C91)), "Yes",
      IF(C91 &lt; 'County Names to hide'!$C$2, "No", "Yes")
   )
)</f>
        <v/>
      </c>
    </row>
    <row r="92" spans="2:4" s="1" customFormat="1" x14ac:dyDescent="0.35">
      <c r="B92" s="6"/>
      <c r="C92" s="6"/>
      <c r="D92" s="80" t="str">
        <f>IF(AND(ISBLANK(B92), ISBLANK(C92)), "",
   IF(AND(NOT(ISBLANK(A92)), NOT(ISBLANK(B92)), ISBLANK(C92)), "Yes",
      IF(C92 &lt; 'County Names to hide'!$C$2, "No", "Yes")
   )
)</f>
        <v/>
      </c>
    </row>
    <row r="93" spans="2:4" s="1" customFormat="1" x14ac:dyDescent="0.35">
      <c r="B93" s="6"/>
      <c r="C93" s="6"/>
      <c r="D93" s="80" t="str">
        <f>IF(AND(ISBLANK(B93), ISBLANK(C93)), "",
   IF(AND(NOT(ISBLANK(A93)), NOT(ISBLANK(B93)), ISBLANK(C93)), "Yes",
      IF(C93 &lt; 'County Names to hide'!$C$2, "No", "Yes")
   )
)</f>
        <v/>
      </c>
    </row>
    <row r="94" spans="2:4" s="1" customFormat="1" x14ac:dyDescent="0.35">
      <c r="B94" s="6"/>
      <c r="C94" s="6"/>
      <c r="D94" s="80" t="str">
        <f>IF(AND(ISBLANK(B94), ISBLANK(C94)), "",
   IF(AND(NOT(ISBLANK(A94)), NOT(ISBLANK(B94)), ISBLANK(C94)), "Yes",
      IF(C94 &lt; 'County Names to hide'!$C$2, "No", "Yes")
   )
)</f>
        <v/>
      </c>
    </row>
    <row r="95" spans="2:4" s="1" customFormat="1" x14ac:dyDescent="0.35">
      <c r="B95" s="6"/>
      <c r="C95" s="6"/>
      <c r="D95" s="80" t="str">
        <f>IF(AND(ISBLANK(B95), ISBLANK(C95)), "",
   IF(AND(NOT(ISBLANK(A95)), NOT(ISBLANK(B95)), ISBLANK(C95)), "Yes",
      IF(C95 &lt; 'County Names to hide'!$C$2, "No", "Yes")
   )
)</f>
        <v/>
      </c>
    </row>
    <row r="96" spans="2:4" s="1" customFormat="1" x14ac:dyDescent="0.35">
      <c r="B96" s="6"/>
      <c r="C96" s="6"/>
      <c r="D96" s="80" t="str">
        <f>IF(AND(ISBLANK(B96), ISBLANK(C96)), "",
   IF(AND(NOT(ISBLANK(A96)), NOT(ISBLANK(B96)), ISBLANK(C96)), "Yes",
      IF(C96 &lt; 'County Names to hide'!$C$2, "No", "Yes")
   )
)</f>
        <v/>
      </c>
    </row>
    <row r="97" spans="2:4" s="1" customFormat="1" x14ac:dyDescent="0.35">
      <c r="B97" s="6"/>
      <c r="C97" s="6"/>
      <c r="D97" s="80" t="str">
        <f>IF(AND(ISBLANK(B97), ISBLANK(C97)), "",
   IF(AND(NOT(ISBLANK(A97)), NOT(ISBLANK(B97)), ISBLANK(C97)), "Yes",
      IF(C97 &lt; 'County Names to hide'!$C$2, "No", "Yes")
   )
)</f>
        <v/>
      </c>
    </row>
    <row r="98" spans="2:4" s="1" customFormat="1" x14ac:dyDescent="0.35">
      <c r="B98" s="6"/>
      <c r="C98" s="6"/>
      <c r="D98" s="80" t="str">
        <f>IF(AND(ISBLANK(B98), ISBLANK(C98)), "",
   IF(AND(NOT(ISBLANK(A98)), NOT(ISBLANK(B98)), ISBLANK(C98)), "Yes",
      IF(C98 &lt; 'County Names to hide'!$C$2, "No", "Yes")
   )
)</f>
        <v/>
      </c>
    </row>
    <row r="99" spans="2:4" s="1" customFormat="1" x14ac:dyDescent="0.35">
      <c r="B99" s="6"/>
      <c r="C99" s="6"/>
      <c r="D99" s="80" t="str">
        <f>IF(AND(ISBLANK(B99), ISBLANK(C99)), "",
   IF(AND(NOT(ISBLANK(A99)), NOT(ISBLANK(B99)), ISBLANK(C99)), "Yes",
      IF(C99 &lt; 'County Names to hide'!$C$2, "No", "Yes")
   )
)</f>
        <v/>
      </c>
    </row>
    <row r="100" spans="2:4" s="1" customFormat="1" x14ac:dyDescent="0.35">
      <c r="B100" s="6"/>
      <c r="C100" s="6"/>
      <c r="D100" s="80" t="str">
        <f>IF(AND(ISBLANK(B100), ISBLANK(C100)), "",
   IF(AND(NOT(ISBLANK(A100)), NOT(ISBLANK(B100)), ISBLANK(C100)), "Yes",
      IF(C100 &lt; 'County Names to hide'!$C$2, "No", "Yes")
   )
)</f>
        <v/>
      </c>
    </row>
  </sheetData>
  <sheetProtection algorithmName="SHA-512" hashValue="/IEp9kuP4eYjkCcUWmZBAYzSeZTcM1ZK0BjV+31ScQeg0CzasKxsnm82i3VT70y+JG/m1wfTjFQW6OxLZ4ScjQ==" saltValue="H9cWvyTLJU1dB8OzKJksZw==" spinCount="100000" sheet="1" objects="1" scenarios="1" selectLockedCells="1" sort="0"/>
  <mergeCells count="2">
    <mergeCell ref="A2:B2"/>
    <mergeCell ref="A1:E1"/>
  </mergeCells>
  <dataValidations count="2">
    <dataValidation type="list" allowBlank="1" showInputMessage="1" showErrorMessage="1" sqref="E4:E1048576" xr:uid="{243B6742-B113-417A-8A96-A1BB0749EBC0}">
      <formula1>"Yes, No"</formula1>
    </dataValidation>
    <dataValidation type="list" allowBlank="1" showInputMessage="1" showErrorMessage="1" sqref="F4:H1048576" xr:uid="{00000000-0002-0000-0000-000000000000}">
      <formula1>"Yes,No"</formula1>
    </dataValidation>
  </dataValidations>
  <pageMargins left="0.75" right="0.75" top="1" bottom="1" header="0.5" footer="0.5"/>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B008D-4181-4D2D-90F5-21B249A85A70}">
  <sheetPr codeName="Sheet3"/>
  <dimension ref="A1:AD500"/>
  <sheetViews>
    <sheetView workbookViewId="0">
      <pane xSplit="1" topLeftCell="U1" activePane="topRight" state="frozen"/>
      <selection pane="topRight" activeCell="W5" sqref="W5"/>
    </sheetView>
  </sheetViews>
  <sheetFormatPr defaultColWidth="0" defaultRowHeight="14.5" zeroHeight="1" x14ac:dyDescent="0.35"/>
  <cols>
    <col min="1" max="1" width="30.81640625" customWidth="1"/>
    <col min="2" max="2" width="12.1796875" customWidth="1"/>
    <col min="3" max="3" width="18" customWidth="1"/>
    <col min="4" max="4" width="10.7265625" customWidth="1"/>
    <col min="5" max="5" width="30.54296875" customWidth="1"/>
    <col min="6" max="6" width="17.7265625" customWidth="1"/>
    <col min="7" max="7" width="34.54296875" customWidth="1"/>
    <col min="8" max="8" width="17.81640625" customWidth="1"/>
    <col min="9" max="9" width="46.7265625" customWidth="1"/>
    <col min="10" max="10" width="40.1796875" customWidth="1"/>
    <col min="11" max="11" width="20.36328125" customWidth="1"/>
    <col min="12" max="12" width="20.7265625" customWidth="1"/>
    <col min="13" max="13" width="18.36328125" style="7" customWidth="1"/>
    <col min="14" max="14" width="17.54296875" style="7" customWidth="1"/>
    <col min="15" max="15" width="40.6328125" customWidth="1"/>
    <col min="16" max="16" width="45.81640625" customWidth="1"/>
    <col min="17" max="17" width="46.7265625" customWidth="1"/>
    <col min="18" max="18" width="45.7265625" customWidth="1"/>
    <col min="19" max="20" width="46.7265625" customWidth="1"/>
    <col min="21" max="21" width="28" customWidth="1"/>
    <col min="22" max="23" width="33.6328125" customWidth="1"/>
    <col min="24" max="30" width="46.7265625" customWidth="1"/>
    <col min="31" max="16384" width="8.7265625" hidden="1"/>
  </cols>
  <sheetData>
    <row r="1" spans="1:30" ht="89" customHeight="1" x14ac:dyDescent="0.35">
      <c r="A1" s="85" t="s">
        <v>140</v>
      </c>
      <c r="B1" s="86"/>
      <c r="C1" s="86"/>
      <c r="D1" s="86"/>
      <c r="E1" s="86"/>
      <c r="F1" s="86"/>
      <c r="G1" s="8"/>
      <c r="H1" s="8"/>
      <c r="I1" s="8"/>
      <c r="J1" s="8"/>
      <c r="K1" s="8"/>
      <c r="L1" s="8"/>
      <c r="M1" s="34"/>
      <c r="N1" s="34"/>
      <c r="O1" s="8"/>
      <c r="P1" s="8"/>
      <c r="Q1" s="8"/>
      <c r="R1" s="8"/>
      <c r="S1" s="8"/>
      <c r="T1" s="8"/>
      <c r="U1" s="8"/>
      <c r="V1" s="8"/>
      <c r="W1" s="8"/>
    </row>
    <row r="2" spans="1:30" ht="19" thickBot="1" x14ac:dyDescent="0.5">
      <c r="A2" s="87" t="s">
        <v>71</v>
      </c>
      <c r="B2" s="87"/>
      <c r="C2" s="9"/>
      <c r="D2" s="10" t="s">
        <v>72</v>
      </c>
      <c r="F2" s="1"/>
      <c r="G2" s="1"/>
      <c r="H2" s="1"/>
      <c r="I2" s="1"/>
      <c r="J2" s="1"/>
      <c r="K2" s="1"/>
      <c r="L2" s="1"/>
      <c r="M2" s="6"/>
      <c r="N2" s="6"/>
      <c r="O2" s="1"/>
      <c r="P2" s="1"/>
      <c r="Q2" s="1"/>
      <c r="R2" s="1"/>
      <c r="S2" s="1"/>
      <c r="T2" s="1"/>
      <c r="U2" s="1"/>
      <c r="V2" s="1"/>
      <c r="W2" s="1"/>
    </row>
    <row r="3" spans="1:30" x14ac:dyDescent="0.35">
      <c r="A3" s="77" t="s">
        <v>73</v>
      </c>
      <c r="B3" s="77"/>
      <c r="C3" s="77"/>
      <c r="D3" s="77"/>
      <c r="E3" s="11"/>
      <c r="F3" s="11"/>
      <c r="G3" s="11"/>
      <c r="H3" s="11"/>
      <c r="I3" s="11"/>
      <c r="J3" s="11"/>
      <c r="K3" s="11"/>
      <c r="L3" s="11"/>
      <c r="M3" s="35" t="s">
        <v>74</v>
      </c>
      <c r="N3" s="35"/>
      <c r="O3" s="33"/>
      <c r="P3" s="12"/>
      <c r="Q3" s="12"/>
      <c r="R3" s="12"/>
      <c r="S3" s="33"/>
      <c r="T3" s="20"/>
      <c r="U3" s="13"/>
      <c r="V3" s="13"/>
      <c r="W3" s="20"/>
    </row>
    <row r="4" spans="1:30" s="21" customFormat="1" ht="43.5" x14ac:dyDescent="0.35">
      <c r="A4" s="79" t="s">
        <v>75</v>
      </c>
      <c r="B4" s="78" t="s">
        <v>144</v>
      </c>
      <c r="C4" s="78" t="s">
        <v>76</v>
      </c>
      <c r="D4" s="78" t="s">
        <v>77</v>
      </c>
      <c r="E4" s="30" t="s">
        <v>78</v>
      </c>
      <c r="F4" s="30" t="s">
        <v>79</v>
      </c>
      <c r="G4" s="31" t="s">
        <v>80</v>
      </c>
      <c r="H4" s="31" t="s">
        <v>81</v>
      </c>
      <c r="I4" s="31" t="s">
        <v>82</v>
      </c>
      <c r="J4" s="31" t="s">
        <v>83</v>
      </c>
      <c r="K4" s="31" t="s">
        <v>84</v>
      </c>
      <c r="L4" s="31" t="s">
        <v>85</v>
      </c>
      <c r="M4" s="36" t="s">
        <v>86</v>
      </c>
      <c r="N4" s="36" t="s">
        <v>87</v>
      </c>
      <c r="O4" s="31" t="s">
        <v>147</v>
      </c>
      <c r="P4" s="31" t="s">
        <v>88</v>
      </c>
      <c r="Q4" s="31" t="s">
        <v>89</v>
      </c>
      <c r="R4" s="31" t="s">
        <v>90</v>
      </c>
      <c r="S4" s="31" t="s">
        <v>91</v>
      </c>
      <c r="T4" s="31" t="s">
        <v>95</v>
      </c>
      <c r="U4" s="31" t="s">
        <v>92</v>
      </c>
      <c r="V4" s="31" t="s">
        <v>93</v>
      </c>
      <c r="W4" s="31" t="s">
        <v>136</v>
      </c>
      <c r="X4" s="32" t="s">
        <v>101</v>
      </c>
      <c r="Y4" s="17" t="s">
        <v>102</v>
      </c>
      <c r="Z4" s="31" t="s">
        <v>103</v>
      </c>
      <c r="AA4" s="31" t="s">
        <v>104</v>
      </c>
      <c r="AB4" s="31" t="s">
        <v>105</v>
      </c>
      <c r="AC4" s="31" t="s">
        <v>107</v>
      </c>
      <c r="AD4" s="31" t="s">
        <v>106</v>
      </c>
    </row>
    <row r="5" spans="1:30" x14ac:dyDescent="0.35">
      <c r="A5" s="1"/>
      <c r="B5" s="1"/>
      <c r="C5" s="1"/>
      <c r="D5" s="1"/>
      <c r="E5" s="1"/>
      <c r="F5" s="1"/>
      <c r="G5" s="1"/>
      <c r="H5" s="1"/>
      <c r="I5" s="1"/>
      <c r="J5" s="1"/>
      <c r="K5" s="1"/>
      <c r="L5" s="80" t="str">
        <f t="shared" ref="L5:L68" si="0">IF(COUNTIF(F6:K6, "Yes")&gt;0, "No", "Yes")</f>
        <v>Yes</v>
      </c>
      <c r="M5" s="6"/>
      <c r="N5" s="6"/>
      <c r="O5" s="80" t="str">
        <f>IF(AND(M5="", N5=""), "",
    IF(M5="", "No",
        IF(
            AND(
                M5 &lt;= 'County Names to hide'!$D$2,
                OR(N5="", N5 &gt;= 'County Names to hide'!$C$2)
            ),
            "Yes",
            "No"
        )
    )
)</f>
        <v/>
      </c>
      <c r="P5" s="6"/>
      <c r="Q5" s="6"/>
      <c r="R5" s="6"/>
      <c r="S5" s="6"/>
      <c r="T5" s="1"/>
      <c r="U5" s="80" t="str">
        <f>IF(Outcomes!M5="","",
   IF(AND(Outcomes!N5&lt;&gt;"",Outcomes!N5&lt;'County Names to hide'!$C$2),0,
      ROUND((MIN(IF(Outcomes!N5="", 'County Names to hide'!$D$2, Outcomes!N5),'County Names to hide'!$D$2)-Outcomes!M5)/30,1)))</f>
        <v/>
      </c>
      <c r="V5" s="80" t="str">
        <f>IF(Outcomes!C5="", "", DATEDIF(Outcomes!C5, 'County Names to hide'!$D$2, "m"))</f>
        <v/>
      </c>
      <c r="W5" s="1"/>
      <c r="X5" s="1"/>
      <c r="Y5" s="1"/>
      <c r="Z5" s="1"/>
      <c r="AA5" s="1"/>
      <c r="AB5" s="1"/>
      <c r="AC5" s="1"/>
      <c r="AD5" s="1"/>
    </row>
    <row r="6" spans="1:30" x14ac:dyDescent="0.35">
      <c r="A6" s="1"/>
      <c r="B6" s="1"/>
      <c r="C6" s="1"/>
      <c r="D6" s="1"/>
      <c r="E6" s="1"/>
      <c r="F6" s="1"/>
      <c r="G6" s="1"/>
      <c r="H6" s="1"/>
      <c r="I6" s="1"/>
      <c r="J6" s="1"/>
      <c r="K6" s="1"/>
      <c r="L6" s="80" t="str">
        <f t="shared" si="0"/>
        <v>Yes</v>
      </c>
      <c r="M6" s="6"/>
      <c r="N6" s="6"/>
      <c r="O6" s="80" t="str">
        <f>IF(AND(M6="", N6=""), "",
    IF(M6="", "No",
        IF(
            AND(
                M6 &lt;= 'County Names to hide'!$D$2,
                OR(N6="", N6 &gt;= 'County Names to hide'!$C$2)
            ),
            "Yes",
            "No"
        )
    )
)</f>
        <v/>
      </c>
      <c r="P6" s="6"/>
      <c r="Q6" s="6"/>
      <c r="R6" s="6"/>
      <c r="S6" s="6"/>
      <c r="T6" s="1"/>
      <c r="U6" s="80" t="str">
        <f>IF(Outcomes!M6="","",
   IF(AND(Outcomes!N6&lt;&gt;"",Outcomes!N6&lt;'County Names to hide'!$C$2),0,
      ROUND((MIN(IF(Outcomes!N6="", 'County Names to hide'!$D$2, Outcomes!N6),'County Names to hide'!$D$2)-Outcomes!M6)/30,1)))</f>
        <v/>
      </c>
      <c r="V6" s="80" t="str">
        <f>IF(Outcomes!C6="", "", DATEDIF(Outcomes!C6, 'County Names to hide'!$D$2, "m"))</f>
        <v/>
      </c>
      <c r="W6" s="1"/>
      <c r="X6" s="1"/>
      <c r="Y6" s="1"/>
      <c r="Z6" s="1"/>
      <c r="AA6" s="1"/>
      <c r="AB6" s="1"/>
      <c r="AC6" s="1"/>
      <c r="AD6" s="1"/>
    </row>
    <row r="7" spans="1:30" x14ac:dyDescent="0.35">
      <c r="A7" s="1"/>
      <c r="B7" s="1"/>
      <c r="C7" s="1"/>
      <c r="D7" s="1"/>
      <c r="E7" s="1"/>
      <c r="F7" s="1"/>
      <c r="G7" s="1"/>
      <c r="H7" s="1"/>
      <c r="I7" s="1"/>
      <c r="J7" s="1"/>
      <c r="K7" s="1"/>
      <c r="L7" s="80" t="str">
        <f t="shared" si="0"/>
        <v>Yes</v>
      </c>
      <c r="M7" s="6"/>
      <c r="N7" s="6"/>
      <c r="O7" s="80" t="str">
        <f>IF(AND(M7="", N7=""), "",
    IF(M7="", "No",
        IF(
            AND(
                M7 &lt;= 'County Names to hide'!$D$2,
                OR(N7="", N7 &gt;= 'County Names to hide'!$C$2)
            ),
            "Yes",
            "No"
        )
    )
)</f>
        <v/>
      </c>
      <c r="P7" s="6"/>
      <c r="Q7" s="6"/>
      <c r="R7" s="6"/>
      <c r="S7" s="6"/>
      <c r="T7" s="1"/>
      <c r="U7" s="80" t="str">
        <f>IF(Outcomes!M7="","",
   IF(AND(Outcomes!N7&lt;&gt;"",Outcomes!N7&lt;'County Names to hide'!$C$2),0,
      ROUND((MIN(IF(Outcomes!N7="", 'County Names to hide'!$D$2, Outcomes!N7),'County Names to hide'!$D$2)-Outcomes!M7)/30,1)))</f>
        <v/>
      </c>
      <c r="V7" s="80" t="str">
        <f>IF(Outcomes!C7="", "", DATEDIF(Outcomes!C7, 'County Names to hide'!$D$2, "m"))</f>
        <v/>
      </c>
      <c r="W7" s="1"/>
      <c r="X7" s="1"/>
      <c r="Y7" s="1"/>
      <c r="Z7" s="1"/>
      <c r="AA7" s="1"/>
      <c r="AB7" s="1"/>
      <c r="AC7" s="1"/>
      <c r="AD7" s="1"/>
    </row>
    <row r="8" spans="1:30" x14ac:dyDescent="0.35">
      <c r="A8" s="1"/>
      <c r="B8" s="1"/>
      <c r="C8" s="1"/>
      <c r="D8" s="1"/>
      <c r="E8" s="1"/>
      <c r="F8" s="1"/>
      <c r="G8" s="1"/>
      <c r="H8" s="1"/>
      <c r="I8" s="1"/>
      <c r="J8" s="1"/>
      <c r="K8" s="1"/>
      <c r="L8" s="80" t="str">
        <f t="shared" si="0"/>
        <v>Yes</v>
      </c>
      <c r="M8" s="6"/>
      <c r="N8" s="6"/>
      <c r="O8" s="80" t="str">
        <f>IF(AND(M8="", N8=""), "",
    IF(M8="", "No",
        IF(
            AND(
                M8 &lt;= 'County Names to hide'!$D$2,
                OR(N8="", N8 &gt;= 'County Names to hide'!$C$2)
            ),
            "Yes",
            "No"
        )
    )
)</f>
        <v/>
      </c>
      <c r="P8" s="6"/>
      <c r="Q8" s="6"/>
      <c r="R8" s="6"/>
      <c r="S8" s="6"/>
      <c r="T8" s="1"/>
      <c r="U8" s="80" t="str">
        <f>IF(Outcomes!M8="","",
   IF(AND(Outcomes!N8&lt;&gt;"",Outcomes!N8&lt;'County Names to hide'!$C$2),0,
      ROUND((MIN(IF(Outcomes!N8="", 'County Names to hide'!$D$2, Outcomes!N8),'County Names to hide'!$D$2)-Outcomes!M8)/30,1)))</f>
        <v/>
      </c>
      <c r="V8" s="80" t="str">
        <f>IF(Outcomes!C8="", "", DATEDIF(Outcomes!C8, 'County Names to hide'!$D$2, "m"))</f>
        <v/>
      </c>
      <c r="W8" s="1"/>
      <c r="X8" s="1"/>
      <c r="Y8" s="1"/>
      <c r="Z8" s="1"/>
      <c r="AA8" s="1"/>
      <c r="AB8" s="1"/>
      <c r="AC8" s="1"/>
      <c r="AD8" s="1"/>
    </row>
    <row r="9" spans="1:30" x14ac:dyDescent="0.35">
      <c r="A9" s="1"/>
      <c r="B9" s="1"/>
      <c r="C9" s="1"/>
      <c r="D9" s="1"/>
      <c r="E9" s="1"/>
      <c r="F9" s="1"/>
      <c r="G9" s="1"/>
      <c r="H9" s="1"/>
      <c r="I9" s="1"/>
      <c r="J9" s="1"/>
      <c r="K9" s="1"/>
      <c r="L9" s="80" t="str">
        <f t="shared" si="0"/>
        <v>Yes</v>
      </c>
      <c r="M9" s="6"/>
      <c r="N9" s="6"/>
      <c r="O9" s="80" t="str">
        <f>IF(AND(M9="", N9=""), "",
    IF(M9="", "No",
        IF(
            AND(
                M9 &lt;= 'County Names to hide'!$D$2,
                OR(N9="", N9 &gt;= 'County Names to hide'!$C$2)
            ),
            "Yes",
            "No"
        )
    )
)</f>
        <v/>
      </c>
      <c r="P9" s="6"/>
      <c r="Q9" s="6"/>
      <c r="R9" s="6"/>
      <c r="S9" s="6"/>
      <c r="T9" s="1"/>
      <c r="U9" s="80" t="str">
        <f>IF(Outcomes!M9="","",
   IF(AND(Outcomes!N9&lt;&gt;"",Outcomes!N9&lt;'County Names to hide'!$C$2),0,
      ROUND((MIN(IF(Outcomes!N9="", 'County Names to hide'!$D$2, Outcomes!N9),'County Names to hide'!$D$2)-Outcomes!M9)/30,1)))</f>
        <v/>
      </c>
      <c r="V9" s="80" t="str">
        <f>IF(Outcomes!C9="", "", DATEDIF(Outcomes!C9, 'County Names to hide'!$D$2, "m"))</f>
        <v/>
      </c>
      <c r="W9" s="1"/>
      <c r="X9" s="1"/>
      <c r="Y9" s="1"/>
      <c r="Z9" s="1"/>
      <c r="AA9" s="1"/>
      <c r="AB9" s="1"/>
      <c r="AC9" s="1"/>
      <c r="AD9" s="1"/>
    </row>
    <row r="10" spans="1:30" x14ac:dyDescent="0.35">
      <c r="A10" s="1"/>
      <c r="B10" s="1"/>
      <c r="C10" s="1"/>
      <c r="D10" s="1"/>
      <c r="E10" s="1"/>
      <c r="F10" s="1"/>
      <c r="G10" s="1"/>
      <c r="H10" s="1"/>
      <c r="I10" s="1"/>
      <c r="J10" s="1"/>
      <c r="K10" s="1"/>
      <c r="L10" s="80" t="str">
        <f t="shared" si="0"/>
        <v>Yes</v>
      </c>
      <c r="M10" s="6"/>
      <c r="N10" s="6"/>
      <c r="O10" s="80" t="str">
        <f>IF(AND(M10="", N10=""), "",
    IF(M10="", "No",
        IF(
            AND(
                M10 &lt;= 'County Names to hide'!$D$2,
                OR(N10="", N10 &gt;= 'County Names to hide'!$C$2)
            ),
            "Yes",
            "No"
        )
    )
)</f>
        <v/>
      </c>
      <c r="P10" s="6"/>
      <c r="Q10" s="6"/>
      <c r="R10" s="6"/>
      <c r="S10" s="6"/>
      <c r="T10" s="1"/>
      <c r="U10" s="80" t="str">
        <f>IF(Outcomes!M10="","",
   IF(AND(Outcomes!N10&lt;&gt;"",Outcomes!N10&lt;'County Names to hide'!$C$2),0,
      ROUND((MIN(IF(Outcomes!N10="", 'County Names to hide'!$D$2, Outcomes!N10),'County Names to hide'!$D$2)-Outcomes!M10)/30,1)))</f>
        <v/>
      </c>
      <c r="V10" s="80" t="str">
        <f>IF(Outcomes!C10="", "", DATEDIF(Outcomes!C10, 'County Names to hide'!$D$2, "m"))</f>
        <v/>
      </c>
      <c r="W10" s="1"/>
      <c r="X10" s="1"/>
      <c r="Y10" s="1"/>
      <c r="Z10" s="1"/>
      <c r="AA10" s="1"/>
      <c r="AB10" s="1"/>
      <c r="AC10" s="1"/>
      <c r="AD10" s="1"/>
    </row>
    <row r="11" spans="1:30" x14ac:dyDescent="0.35">
      <c r="A11" s="1"/>
      <c r="B11" s="1"/>
      <c r="C11" s="1"/>
      <c r="D11" s="1"/>
      <c r="E11" s="1"/>
      <c r="F11" s="1"/>
      <c r="G11" s="1"/>
      <c r="H11" s="1"/>
      <c r="I11" s="1"/>
      <c r="J11" s="1"/>
      <c r="K11" s="1"/>
      <c r="L11" s="80" t="str">
        <f t="shared" si="0"/>
        <v>Yes</v>
      </c>
      <c r="M11" s="6"/>
      <c r="N11" s="6"/>
      <c r="O11" s="80" t="str">
        <f>IF(AND(M11="", N11=""), "",
    IF(M11="", "No",
        IF(
            AND(
                M11 &lt;= 'County Names to hide'!$D$2,
                OR(N11="", N11 &gt;= 'County Names to hide'!$C$2)
            ),
            "Yes",
            "No"
        )
    )
)</f>
        <v/>
      </c>
      <c r="P11" s="6"/>
      <c r="Q11" s="6"/>
      <c r="R11" s="6"/>
      <c r="S11" s="6"/>
      <c r="T11" s="1"/>
      <c r="U11" s="80" t="str">
        <f>IF(Outcomes!M11="","",
   IF(AND(Outcomes!N11&lt;&gt;"",Outcomes!N11&lt;'County Names to hide'!$C$2),0,
      ROUND((MIN(IF(Outcomes!N11="", 'County Names to hide'!$D$2, Outcomes!N11),'County Names to hide'!$D$2)-Outcomes!M11)/30,1)))</f>
        <v/>
      </c>
      <c r="V11" s="80" t="str">
        <f>IF(Outcomes!C11="", "", DATEDIF(Outcomes!C11, 'County Names to hide'!$D$2, "m"))</f>
        <v/>
      </c>
      <c r="W11" s="1"/>
      <c r="X11" s="1"/>
      <c r="Y11" s="1"/>
      <c r="Z11" s="1"/>
      <c r="AA11" s="1"/>
      <c r="AB11" s="1"/>
      <c r="AC11" s="1"/>
      <c r="AD11" s="1"/>
    </row>
    <row r="12" spans="1:30" x14ac:dyDescent="0.35">
      <c r="A12" s="1"/>
      <c r="B12" s="1"/>
      <c r="C12" s="1"/>
      <c r="D12" s="1"/>
      <c r="E12" s="1"/>
      <c r="F12" s="1"/>
      <c r="G12" s="1"/>
      <c r="H12" s="1"/>
      <c r="I12" s="1"/>
      <c r="J12" s="1"/>
      <c r="K12" s="1"/>
      <c r="L12" s="80" t="str">
        <f t="shared" si="0"/>
        <v>Yes</v>
      </c>
      <c r="M12" s="6"/>
      <c r="N12" s="6"/>
      <c r="O12" s="80" t="str">
        <f>IF(AND(M12="", N12=""), "",
    IF(M12="", "No",
        IF(
            AND(
                M12 &lt;= 'County Names to hide'!$D$2,
                OR(N12="", N12 &gt;= 'County Names to hide'!$C$2)
            ),
            "Yes",
            "No"
        )
    )
)</f>
        <v/>
      </c>
      <c r="P12" s="6"/>
      <c r="Q12" s="6"/>
      <c r="R12" s="6"/>
      <c r="S12" s="6"/>
      <c r="T12" s="1"/>
      <c r="U12" s="80" t="str">
        <f>IF(Outcomes!M12="","",
   IF(AND(Outcomes!N12&lt;&gt;"",Outcomes!N12&lt;'County Names to hide'!$C$2),0,
      ROUND((MIN(IF(Outcomes!N12="", 'County Names to hide'!$D$2, Outcomes!N12),'County Names to hide'!$D$2)-Outcomes!M12)/30,1)))</f>
        <v/>
      </c>
      <c r="V12" s="80" t="str">
        <f>IF(Outcomes!C12="", "", DATEDIF(Outcomes!C12, 'County Names to hide'!$D$2, "m"))</f>
        <v/>
      </c>
      <c r="W12" s="1"/>
      <c r="X12" s="1"/>
      <c r="Y12" s="1"/>
      <c r="Z12" s="1"/>
      <c r="AA12" s="1"/>
      <c r="AB12" s="1"/>
      <c r="AC12" s="1"/>
      <c r="AD12" s="1"/>
    </row>
    <row r="13" spans="1:30" x14ac:dyDescent="0.35">
      <c r="A13" s="1"/>
      <c r="B13" s="1"/>
      <c r="C13" s="1"/>
      <c r="D13" s="1"/>
      <c r="E13" s="1"/>
      <c r="F13" s="1"/>
      <c r="G13" s="1"/>
      <c r="H13" s="1"/>
      <c r="I13" s="1"/>
      <c r="J13" s="1"/>
      <c r="K13" s="1"/>
      <c r="L13" s="80" t="str">
        <f t="shared" si="0"/>
        <v>Yes</v>
      </c>
      <c r="M13" s="6"/>
      <c r="N13" s="6"/>
      <c r="O13" s="80" t="str">
        <f>IF(AND(M13="", N13=""), "",
    IF(M13="", "No",
        IF(
            AND(
                M13 &lt;= 'County Names to hide'!$D$2,
                OR(N13="", N13 &gt;= 'County Names to hide'!$C$2)
            ),
            "Yes",
            "No"
        )
    )
)</f>
        <v/>
      </c>
      <c r="P13" s="6"/>
      <c r="Q13" s="6"/>
      <c r="R13" s="6"/>
      <c r="S13" s="6"/>
      <c r="T13" s="1"/>
      <c r="U13" s="80" t="str">
        <f>IF(Outcomes!M13="","",
   IF(AND(Outcomes!N13&lt;&gt;"",Outcomes!N13&lt;'County Names to hide'!$C$2),0,
      ROUND((MIN(IF(Outcomes!N13="", 'County Names to hide'!$D$2, Outcomes!N13),'County Names to hide'!$D$2)-Outcomes!M13)/30,1)))</f>
        <v/>
      </c>
      <c r="V13" s="80" t="str">
        <f>IF(Outcomes!C13="", "", DATEDIF(Outcomes!C13, 'County Names to hide'!$D$2, "m"))</f>
        <v/>
      </c>
      <c r="W13" s="1"/>
      <c r="X13" s="1"/>
      <c r="Y13" s="1"/>
      <c r="Z13" s="1"/>
      <c r="AA13" s="1"/>
      <c r="AB13" s="1"/>
      <c r="AC13" s="1"/>
      <c r="AD13" s="1"/>
    </row>
    <row r="14" spans="1:30" x14ac:dyDescent="0.35">
      <c r="A14" s="1"/>
      <c r="B14" s="1"/>
      <c r="C14" s="1"/>
      <c r="D14" s="1"/>
      <c r="E14" s="1"/>
      <c r="F14" s="1"/>
      <c r="G14" s="1"/>
      <c r="H14" s="1"/>
      <c r="I14" s="1"/>
      <c r="J14" s="1"/>
      <c r="K14" s="1"/>
      <c r="L14" s="80" t="str">
        <f t="shared" si="0"/>
        <v>Yes</v>
      </c>
      <c r="M14" s="6"/>
      <c r="N14" s="6"/>
      <c r="O14" s="80" t="str">
        <f>IF(AND(M14="", N14=""), "",
    IF(M14="", "No",
        IF(
            AND(
                M14 &lt;= 'County Names to hide'!$D$2,
                OR(N14="", N14 &gt;= 'County Names to hide'!$C$2)
            ),
            "Yes",
            "No"
        )
    )
)</f>
        <v/>
      </c>
      <c r="P14" s="6"/>
      <c r="Q14" s="6"/>
      <c r="R14" s="6"/>
      <c r="S14" s="6"/>
      <c r="T14" s="1"/>
      <c r="U14" s="80" t="str">
        <f>IF(Outcomes!M14="","",
   IF(AND(Outcomes!N14&lt;&gt;"",Outcomes!N14&lt;'County Names to hide'!$C$2),0,
      ROUND((MIN(IF(Outcomes!N14="", 'County Names to hide'!$D$2, Outcomes!N14),'County Names to hide'!$D$2)-Outcomes!M14)/30,1)))</f>
        <v/>
      </c>
      <c r="V14" s="80" t="str">
        <f>IF(Outcomes!C14="", "", DATEDIF(Outcomes!C14, 'County Names to hide'!$D$2, "m"))</f>
        <v/>
      </c>
      <c r="W14" s="1"/>
      <c r="X14" s="1"/>
      <c r="Y14" s="1"/>
      <c r="Z14" s="1"/>
      <c r="AA14" s="1"/>
      <c r="AB14" s="1"/>
      <c r="AC14" s="1"/>
      <c r="AD14" s="1"/>
    </row>
    <row r="15" spans="1:30" x14ac:dyDescent="0.35">
      <c r="A15" s="1"/>
      <c r="B15" s="1"/>
      <c r="C15" s="1"/>
      <c r="D15" s="1"/>
      <c r="E15" s="1"/>
      <c r="F15" s="1"/>
      <c r="G15" s="1"/>
      <c r="H15" s="1"/>
      <c r="I15" s="1"/>
      <c r="J15" s="1"/>
      <c r="K15" s="1"/>
      <c r="L15" s="80" t="str">
        <f t="shared" si="0"/>
        <v>Yes</v>
      </c>
      <c r="M15" s="6"/>
      <c r="N15" s="6"/>
      <c r="O15" s="80" t="str">
        <f>IF(AND(M15="", N15=""), "",
    IF(M15="", "No",
        IF(
            AND(
                M15 &lt;= 'County Names to hide'!$D$2,
                OR(N15="", N15 &gt;= 'County Names to hide'!$C$2)
            ),
            "Yes",
            "No"
        )
    )
)</f>
        <v/>
      </c>
      <c r="P15" s="6"/>
      <c r="Q15" s="6"/>
      <c r="R15" s="6"/>
      <c r="S15" s="6"/>
      <c r="T15" s="1"/>
      <c r="U15" s="80" t="str">
        <f>IF(Outcomes!M15="","",
   IF(AND(Outcomes!N15&lt;&gt;"",Outcomes!N15&lt;'County Names to hide'!$C$2),0,
      ROUND((MIN(IF(Outcomes!N15="", 'County Names to hide'!$D$2, Outcomes!N15),'County Names to hide'!$D$2)-Outcomes!M15)/30,1)))</f>
        <v/>
      </c>
      <c r="V15" s="80" t="str">
        <f>IF(Outcomes!C15="", "", DATEDIF(Outcomes!C15, 'County Names to hide'!$D$2, "m"))</f>
        <v/>
      </c>
      <c r="W15" s="1"/>
      <c r="X15" s="1"/>
      <c r="Y15" s="1"/>
      <c r="Z15" s="1"/>
      <c r="AA15" s="1"/>
      <c r="AB15" s="1"/>
      <c r="AC15" s="1"/>
      <c r="AD15" s="1"/>
    </row>
    <row r="16" spans="1:30" x14ac:dyDescent="0.35">
      <c r="A16" s="1"/>
      <c r="B16" s="1"/>
      <c r="C16" s="1"/>
      <c r="D16" s="1"/>
      <c r="E16" s="1"/>
      <c r="F16" s="1"/>
      <c r="G16" s="1"/>
      <c r="H16" s="1"/>
      <c r="I16" s="1"/>
      <c r="J16" s="1"/>
      <c r="K16" s="1"/>
      <c r="L16" s="80" t="str">
        <f t="shared" si="0"/>
        <v>Yes</v>
      </c>
      <c r="M16" s="6"/>
      <c r="N16" s="6"/>
      <c r="O16" s="80" t="str">
        <f>IF(AND(M16="", N16=""), "",
    IF(M16="", "No",
        IF(
            AND(
                M16 &lt;= 'County Names to hide'!$D$2,
                OR(N16="", N16 &gt;= 'County Names to hide'!$C$2)
            ),
            "Yes",
            "No"
        )
    )
)</f>
        <v/>
      </c>
      <c r="P16" s="6"/>
      <c r="Q16" s="6"/>
      <c r="R16" s="6"/>
      <c r="S16" s="6"/>
      <c r="T16" s="1"/>
      <c r="U16" s="80" t="str">
        <f>IF(Outcomes!M16="","",
   IF(AND(Outcomes!N16&lt;&gt;"",Outcomes!N16&lt;'County Names to hide'!$C$2),0,
      ROUND((MIN(IF(Outcomes!N16="", 'County Names to hide'!$D$2, Outcomes!N16),'County Names to hide'!$D$2)-Outcomes!M16)/30,1)))</f>
        <v/>
      </c>
      <c r="V16" s="80" t="str">
        <f>IF(Outcomes!C16="", "", DATEDIF(Outcomes!C16, 'County Names to hide'!$D$2, "m"))</f>
        <v/>
      </c>
      <c r="W16" s="1"/>
      <c r="X16" s="1"/>
      <c r="Y16" s="1"/>
      <c r="Z16" s="1"/>
      <c r="AA16" s="1"/>
      <c r="AB16" s="1"/>
      <c r="AC16" s="1"/>
      <c r="AD16" s="1"/>
    </row>
    <row r="17" spans="1:30" x14ac:dyDescent="0.35">
      <c r="A17" s="1"/>
      <c r="B17" s="1"/>
      <c r="C17" s="1"/>
      <c r="D17" s="1"/>
      <c r="E17" s="1"/>
      <c r="F17" s="1"/>
      <c r="G17" s="1"/>
      <c r="H17" s="1"/>
      <c r="I17" s="1"/>
      <c r="J17" s="1"/>
      <c r="K17" s="1"/>
      <c r="L17" s="80" t="str">
        <f t="shared" si="0"/>
        <v>Yes</v>
      </c>
      <c r="M17" s="6"/>
      <c r="N17" s="6"/>
      <c r="O17" s="80" t="str">
        <f>IF(AND(M17="", N17=""), "",
    IF(M17="", "No",
        IF(
            AND(
                M17 &lt;= 'County Names to hide'!$D$2,
                OR(N17="", N17 &gt;= 'County Names to hide'!$C$2)
            ),
            "Yes",
            "No"
        )
    )
)</f>
        <v/>
      </c>
      <c r="P17" s="6"/>
      <c r="Q17" s="6"/>
      <c r="R17" s="6"/>
      <c r="S17" s="6"/>
      <c r="T17" s="1"/>
      <c r="U17" s="80" t="str">
        <f>IF(Outcomes!M17="","",
   IF(AND(Outcomes!N17&lt;&gt;"",Outcomes!N17&lt;'County Names to hide'!$C$2),0,
      ROUND((MIN(IF(Outcomes!N17="", 'County Names to hide'!$D$2, Outcomes!N17),'County Names to hide'!$D$2)-Outcomes!M17)/30,1)))</f>
        <v/>
      </c>
      <c r="V17" s="80" t="str">
        <f>IF(Outcomes!C17="", "", DATEDIF(Outcomes!C17, 'County Names to hide'!$D$2, "m"))</f>
        <v/>
      </c>
      <c r="W17" s="1"/>
      <c r="X17" s="1"/>
      <c r="Y17" s="1"/>
      <c r="Z17" s="1"/>
      <c r="AA17" s="1"/>
      <c r="AB17" s="1"/>
      <c r="AC17" s="1"/>
      <c r="AD17" s="1"/>
    </row>
    <row r="18" spans="1:30" x14ac:dyDescent="0.35">
      <c r="A18" s="1"/>
      <c r="B18" s="1"/>
      <c r="C18" s="1"/>
      <c r="D18" s="1"/>
      <c r="E18" s="1"/>
      <c r="F18" s="1"/>
      <c r="G18" s="1"/>
      <c r="H18" s="1"/>
      <c r="I18" s="1"/>
      <c r="J18" s="1"/>
      <c r="K18" s="1"/>
      <c r="L18" s="80" t="str">
        <f t="shared" si="0"/>
        <v>Yes</v>
      </c>
      <c r="M18" s="6"/>
      <c r="N18" s="6"/>
      <c r="O18" s="80" t="str">
        <f>IF(AND(M18="", N18=""), "",
    IF(M18="", "No",
        IF(
            AND(
                M18 &lt;= 'County Names to hide'!$D$2,
                OR(N18="", N18 &gt;= 'County Names to hide'!$C$2)
            ),
            "Yes",
            "No"
        )
    )
)</f>
        <v/>
      </c>
      <c r="P18" s="6"/>
      <c r="Q18" s="6"/>
      <c r="R18" s="6"/>
      <c r="S18" s="6"/>
      <c r="T18" s="1"/>
      <c r="U18" s="80" t="str">
        <f>IF(Outcomes!M18="","",
   IF(AND(Outcomes!N18&lt;&gt;"",Outcomes!N18&lt;'County Names to hide'!$C$2),0,
      ROUND((MIN(IF(Outcomes!N18="", 'County Names to hide'!$D$2, Outcomes!N18),'County Names to hide'!$D$2)-Outcomes!M18)/30,1)))</f>
        <v/>
      </c>
      <c r="V18" s="80" t="str">
        <f>IF(Outcomes!C18="", "", DATEDIF(Outcomes!C18, 'County Names to hide'!$D$2, "m"))</f>
        <v/>
      </c>
      <c r="W18" s="1"/>
      <c r="X18" s="1"/>
      <c r="Y18" s="1"/>
      <c r="Z18" s="1"/>
      <c r="AA18" s="1"/>
      <c r="AB18" s="1"/>
      <c r="AC18" s="1"/>
      <c r="AD18" s="1"/>
    </row>
    <row r="19" spans="1:30" x14ac:dyDescent="0.35">
      <c r="A19" s="1"/>
      <c r="B19" s="1"/>
      <c r="C19" s="1"/>
      <c r="D19" s="1"/>
      <c r="E19" s="1"/>
      <c r="F19" s="1"/>
      <c r="G19" s="1"/>
      <c r="H19" s="1"/>
      <c r="I19" s="1"/>
      <c r="J19" s="1"/>
      <c r="K19" s="1"/>
      <c r="L19" s="80" t="str">
        <f t="shared" si="0"/>
        <v>Yes</v>
      </c>
      <c r="M19" s="6"/>
      <c r="N19" s="6"/>
      <c r="O19" s="80" t="str">
        <f>IF(AND(M19="", N19=""), "",
    IF(M19="", "No",
        IF(
            AND(
                M19 &lt;= 'County Names to hide'!$D$2,
                OR(N19="", N19 &gt;= 'County Names to hide'!$C$2)
            ),
            "Yes",
            "No"
        )
    )
)</f>
        <v/>
      </c>
      <c r="P19" s="6"/>
      <c r="Q19" s="6"/>
      <c r="R19" s="6"/>
      <c r="S19" s="6"/>
      <c r="T19" s="1"/>
      <c r="U19" s="80" t="str">
        <f>IF(Outcomes!M19="","",
   IF(AND(Outcomes!N19&lt;&gt;"",Outcomes!N19&lt;'County Names to hide'!$C$2),0,
      ROUND((MIN(IF(Outcomes!N19="", 'County Names to hide'!$D$2, Outcomes!N19),'County Names to hide'!$D$2)-Outcomes!M19)/30,1)))</f>
        <v/>
      </c>
      <c r="V19" s="80" t="str">
        <f>IF(Outcomes!C19="", "", DATEDIF(Outcomes!C19, 'County Names to hide'!$D$2, "m"))</f>
        <v/>
      </c>
      <c r="W19" s="1"/>
      <c r="X19" s="1"/>
      <c r="Y19" s="1"/>
      <c r="Z19" s="1"/>
      <c r="AA19" s="1"/>
      <c r="AB19" s="1"/>
      <c r="AC19" s="1"/>
      <c r="AD19" s="1"/>
    </row>
    <row r="20" spans="1:30" x14ac:dyDescent="0.35">
      <c r="A20" s="1"/>
      <c r="B20" s="1"/>
      <c r="C20" s="1"/>
      <c r="D20" s="1"/>
      <c r="E20" s="1"/>
      <c r="F20" s="1"/>
      <c r="G20" s="1"/>
      <c r="H20" s="1"/>
      <c r="I20" s="1"/>
      <c r="J20" s="1"/>
      <c r="K20" s="1"/>
      <c r="L20" s="80" t="str">
        <f t="shared" si="0"/>
        <v>Yes</v>
      </c>
      <c r="M20" s="6"/>
      <c r="N20" s="6"/>
      <c r="O20" s="80" t="str">
        <f>IF(AND(M20="", N20=""), "",
    IF(M20="", "No",
        IF(
            AND(
                M20 &lt;= 'County Names to hide'!$D$2,
                OR(N20="", N20 &gt;= 'County Names to hide'!$C$2)
            ),
            "Yes",
            "No"
        )
    )
)</f>
        <v/>
      </c>
      <c r="P20" s="6"/>
      <c r="Q20" s="6"/>
      <c r="R20" s="6"/>
      <c r="S20" s="6"/>
      <c r="T20" s="1"/>
      <c r="U20" s="80" t="str">
        <f>IF(Outcomes!M20="","",
   IF(AND(Outcomes!N20&lt;&gt;"",Outcomes!N20&lt;'County Names to hide'!$C$2),0,
      ROUND((MIN(IF(Outcomes!N20="", 'County Names to hide'!$D$2, Outcomes!N20),'County Names to hide'!$D$2)-Outcomes!M20)/30,1)))</f>
        <v/>
      </c>
      <c r="V20" s="80" t="str">
        <f>IF(Outcomes!C20="", "", DATEDIF(Outcomes!C20, 'County Names to hide'!$D$2, "m"))</f>
        <v/>
      </c>
      <c r="W20" s="1"/>
      <c r="X20" s="1"/>
      <c r="Y20" s="1"/>
      <c r="Z20" s="1"/>
      <c r="AA20" s="1"/>
      <c r="AB20" s="1"/>
      <c r="AC20" s="1"/>
      <c r="AD20" s="1"/>
    </row>
    <row r="21" spans="1:30" x14ac:dyDescent="0.35">
      <c r="A21" s="1"/>
      <c r="B21" s="1"/>
      <c r="C21" s="1"/>
      <c r="D21" s="1"/>
      <c r="E21" s="1"/>
      <c r="F21" s="1"/>
      <c r="G21" s="1"/>
      <c r="H21" s="1"/>
      <c r="I21" s="1"/>
      <c r="J21" s="1"/>
      <c r="K21" s="1"/>
      <c r="L21" s="80" t="str">
        <f t="shared" si="0"/>
        <v>Yes</v>
      </c>
      <c r="M21" s="6"/>
      <c r="N21" s="6"/>
      <c r="O21" s="80" t="str">
        <f>IF(AND(M21="", N21=""), "",
    IF(M21="", "No",
        IF(
            AND(
                M21 &lt;= 'County Names to hide'!$D$2,
                OR(N21="", N21 &gt;= 'County Names to hide'!$C$2)
            ),
            "Yes",
            "No"
        )
    )
)</f>
        <v/>
      </c>
      <c r="P21" s="6"/>
      <c r="Q21" s="6"/>
      <c r="R21" s="6"/>
      <c r="S21" s="6"/>
      <c r="T21" s="1"/>
      <c r="U21" s="80" t="str">
        <f>IF(Outcomes!M21="","",
   IF(AND(Outcomes!N21&lt;&gt;"",Outcomes!N21&lt;'County Names to hide'!$C$2),0,
      ROUND((MIN(IF(Outcomes!N21="", 'County Names to hide'!$D$2, Outcomes!N21),'County Names to hide'!$D$2)-Outcomes!M21)/30,1)))</f>
        <v/>
      </c>
      <c r="V21" s="80" t="str">
        <f>IF(Outcomes!C21="", "", DATEDIF(Outcomes!C21, 'County Names to hide'!$D$2, "m"))</f>
        <v/>
      </c>
      <c r="W21" s="1"/>
      <c r="X21" s="1"/>
      <c r="Y21" s="1"/>
      <c r="Z21" s="1"/>
      <c r="AA21" s="1"/>
      <c r="AB21" s="1"/>
      <c r="AC21" s="1"/>
      <c r="AD21" s="1"/>
    </row>
    <row r="22" spans="1:30" x14ac:dyDescent="0.35">
      <c r="A22" s="1"/>
      <c r="B22" s="1"/>
      <c r="C22" s="1"/>
      <c r="D22" s="1"/>
      <c r="E22" s="1"/>
      <c r="F22" s="1"/>
      <c r="G22" s="1"/>
      <c r="H22" s="1"/>
      <c r="I22" s="1"/>
      <c r="J22" s="1"/>
      <c r="K22" s="1"/>
      <c r="L22" s="80" t="str">
        <f t="shared" si="0"/>
        <v>Yes</v>
      </c>
      <c r="M22" s="6"/>
      <c r="N22" s="6"/>
      <c r="O22" s="80" t="str">
        <f>IF(AND(M22="", N22=""), "",
    IF(M22="", "No",
        IF(
            AND(
                M22 &lt;= 'County Names to hide'!$D$2,
                OR(N22="", N22 &gt;= 'County Names to hide'!$C$2)
            ),
            "Yes",
            "No"
        )
    )
)</f>
        <v/>
      </c>
      <c r="P22" s="6"/>
      <c r="Q22" s="6"/>
      <c r="R22" s="6"/>
      <c r="S22" s="6"/>
      <c r="T22" s="1"/>
      <c r="U22" s="80" t="str">
        <f>IF(Outcomes!M22="","",
   IF(AND(Outcomes!N22&lt;&gt;"",Outcomes!N22&lt;'County Names to hide'!$C$2),0,
      ROUND((MIN(IF(Outcomes!N22="", 'County Names to hide'!$D$2, Outcomes!N22),'County Names to hide'!$D$2)-Outcomes!M22)/30,1)))</f>
        <v/>
      </c>
      <c r="V22" s="80" t="str">
        <f>IF(Outcomes!C22="", "", DATEDIF(Outcomes!C22, 'County Names to hide'!$D$2, "m"))</f>
        <v/>
      </c>
      <c r="W22" s="1"/>
      <c r="X22" s="1"/>
      <c r="Y22" s="1"/>
      <c r="Z22" s="1"/>
      <c r="AA22" s="1"/>
      <c r="AB22" s="1"/>
      <c r="AC22" s="1"/>
      <c r="AD22" s="1"/>
    </row>
    <row r="23" spans="1:30" x14ac:dyDescent="0.35">
      <c r="A23" s="1"/>
      <c r="B23" s="1"/>
      <c r="C23" s="1"/>
      <c r="D23" s="1"/>
      <c r="E23" s="1"/>
      <c r="F23" s="1"/>
      <c r="G23" s="1"/>
      <c r="H23" s="1"/>
      <c r="I23" s="1"/>
      <c r="J23" s="1"/>
      <c r="K23" s="1"/>
      <c r="L23" s="80" t="str">
        <f t="shared" si="0"/>
        <v>Yes</v>
      </c>
      <c r="M23" s="6"/>
      <c r="N23" s="6"/>
      <c r="O23" s="80" t="str">
        <f>IF(AND(M23="", N23=""), "",
    IF(M23="", "No",
        IF(
            AND(
                M23 &lt;= 'County Names to hide'!$D$2,
                OR(N23="", N23 &gt;= 'County Names to hide'!$C$2)
            ),
            "Yes",
            "No"
        )
    )
)</f>
        <v/>
      </c>
      <c r="P23" s="6"/>
      <c r="Q23" s="6"/>
      <c r="R23" s="6"/>
      <c r="S23" s="6"/>
      <c r="T23" s="1"/>
      <c r="U23" s="80" t="str">
        <f>IF(Outcomes!M23="","",
   IF(AND(Outcomes!N23&lt;&gt;"",Outcomes!N23&lt;'County Names to hide'!$C$2),0,
      ROUND((MIN(IF(Outcomes!N23="", 'County Names to hide'!$D$2, Outcomes!N23),'County Names to hide'!$D$2)-Outcomes!M23)/30,1)))</f>
        <v/>
      </c>
      <c r="V23" s="80" t="str">
        <f>IF(Outcomes!C23="", "", DATEDIF(Outcomes!C23, 'County Names to hide'!$D$2, "m"))</f>
        <v/>
      </c>
      <c r="W23" s="1"/>
      <c r="X23" s="1"/>
      <c r="Y23" s="1"/>
      <c r="Z23" s="1"/>
      <c r="AA23" s="1"/>
      <c r="AB23" s="1"/>
      <c r="AC23" s="1"/>
      <c r="AD23" s="1"/>
    </row>
    <row r="24" spans="1:30" x14ac:dyDescent="0.35">
      <c r="A24" s="1"/>
      <c r="B24" s="1"/>
      <c r="C24" s="1"/>
      <c r="D24" s="1"/>
      <c r="E24" s="1"/>
      <c r="F24" s="1"/>
      <c r="G24" s="1"/>
      <c r="H24" s="1"/>
      <c r="I24" s="1"/>
      <c r="J24" s="1"/>
      <c r="K24" s="1"/>
      <c r="L24" s="80" t="str">
        <f t="shared" si="0"/>
        <v>Yes</v>
      </c>
      <c r="M24" s="6"/>
      <c r="N24" s="6"/>
      <c r="O24" s="80" t="str">
        <f>IF(AND(M24="", N24=""), "",
    IF(M24="", "No",
        IF(
            AND(
                M24 &lt;= 'County Names to hide'!$D$2,
                OR(N24="", N24 &gt;= 'County Names to hide'!$C$2)
            ),
            "Yes",
            "No"
        )
    )
)</f>
        <v/>
      </c>
      <c r="P24" s="6"/>
      <c r="Q24" s="6"/>
      <c r="R24" s="6"/>
      <c r="S24" s="6"/>
      <c r="T24" s="1"/>
      <c r="U24" s="80" t="str">
        <f>IF(Outcomes!M24="","",
   IF(AND(Outcomes!N24&lt;&gt;"",Outcomes!N24&lt;'County Names to hide'!$C$2),0,
      ROUND((MIN(IF(Outcomes!N24="", 'County Names to hide'!$D$2, Outcomes!N24),'County Names to hide'!$D$2)-Outcomes!M24)/30,1)))</f>
        <v/>
      </c>
      <c r="V24" s="80" t="str">
        <f>IF(Outcomes!C24="", "", DATEDIF(Outcomes!C24, 'County Names to hide'!$D$2, "m"))</f>
        <v/>
      </c>
      <c r="W24" s="1"/>
      <c r="X24" s="1"/>
      <c r="Y24" s="1"/>
      <c r="Z24" s="1"/>
      <c r="AA24" s="1"/>
      <c r="AB24" s="1"/>
      <c r="AC24" s="1"/>
      <c r="AD24" s="1"/>
    </row>
    <row r="25" spans="1:30" x14ac:dyDescent="0.35">
      <c r="A25" s="1"/>
      <c r="B25" s="1"/>
      <c r="C25" s="1"/>
      <c r="D25" s="1"/>
      <c r="E25" s="1"/>
      <c r="F25" s="1"/>
      <c r="G25" s="1"/>
      <c r="H25" s="1"/>
      <c r="I25" s="1"/>
      <c r="J25" s="1"/>
      <c r="K25" s="1"/>
      <c r="L25" s="80" t="str">
        <f t="shared" si="0"/>
        <v>Yes</v>
      </c>
      <c r="M25" s="6"/>
      <c r="N25" s="6"/>
      <c r="O25" s="80" t="str">
        <f>IF(AND(M25="", N25=""), "",
    IF(M25="", "No",
        IF(
            AND(
                M25 &lt;= 'County Names to hide'!$D$2,
                OR(N25="", N25 &gt;= 'County Names to hide'!$C$2)
            ),
            "Yes",
            "No"
        )
    )
)</f>
        <v/>
      </c>
      <c r="P25" s="6"/>
      <c r="Q25" s="6"/>
      <c r="R25" s="6"/>
      <c r="S25" s="6"/>
      <c r="T25" s="1"/>
      <c r="U25" s="80" t="str">
        <f>IF(Outcomes!M25="","",
   IF(AND(Outcomes!N25&lt;&gt;"",Outcomes!N25&lt;'County Names to hide'!$C$2),0,
      ROUND((MIN(IF(Outcomes!N25="", 'County Names to hide'!$D$2, Outcomes!N25),'County Names to hide'!$D$2)-Outcomes!M25)/30,1)))</f>
        <v/>
      </c>
      <c r="V25" s="80" t="str">
        <f>IF(Outcomes!C25="", "", DATEDIF(Outcomes!C25, 'County Names to hide'!$D$2, "m"))</f>
        <v/>
      </c>
      <c r="W25" s="1"/>
      <c r="X25" s="1"/>
      <c r="Y25" s="1"/>
      <c r="Z25" s="1"/>
      <c r="AA25" s="1"/>
      <c r="AB25" s="1"/>
      <c r="AC25" s="1"/>
      <c r="AD25" s="1"/>
    </row>
    <row r="26" spans="1:30" x14ac:dyDescent="0.35">
      <c r="A26" s="1"/>
      <c r="B26" s="1"/>
      <c r="C26" s="1"/>
      <c r="D26" s="1"/>
      <c r="E26" s="1"/>
      <c r="F26" s="1"/>
      <c r="G26" s="1"/>
      <c r="H26" s="1"/>
      <c r="I26" s="1"/>
      <c r="J26" s="1"/>
      <c r="K26" s="1"/>
      <c r="L26" s="80" t="str">
        <f t="shared" si="0"/>
        <v>Yes</v>
      </c>
      <c r="M26" s="6"/>
      <c r="N26" s="6"/>
      <c r="O26" s="80" t="str">
        <f>IF(AND(M26="", N26=""), "",
    IF(M26="", "No",
        IF(
            AND(
                M26 &lt;= 'County Names to hide'!$D$2,
                OR(N26="", N26 &gt;= 'County Names to hide'!$C$2)
            ),
            "Yes",
            "No"
        )
    )
)</f>
        <v/>
      </c>
      <c r="P26" s="6"/>
      <c r="Q26" s="6"/>
      <c r="R26" s="6"/>
      <c r="S26" s="6"/>
      <c r="T26" s="1"/>
      <c r="U26" s="80" t="str">
        <f>IF(Outcomes!M26="","",
   IF(AND(Outcomes!N26&lt;&gt;"",Outcomes!N26&lt;'County Names to hide'!$C$2),0,
      ROUND((MIN(IF(Outcomes!N26="", 'County Names to hide'!$D$2, Outcomes!N26),'County Names to hide'!$D$2)-Outcomes!M26)/30,1)))</f>
        <v/>
      </c>
      <c r="V26" s="80" t="str">
        <f>IF(Outcomes!C26="", "", DATEDIF(Outcomes!C26, 'County Names to hide'!$D$2, "m"))</f>
        <v/>
      </c>
      <c r="W26" s="1"/>
      <c r="X26" s="1"/>
      <c r="Y26" s="1"/>
      <c r="Z26" s="1"/>
      <c r="AA26" s="1"/>
      <c r="AB26" s="1"/>
      <c r="AC26" s="1"/>
      <c r="AD26" s="1"/>
    </row>
    <row r="27" spans="1:30" x14ac:dyDescent="0.35">
      <c r="A27" s="1"/>
      <c r="B27" s="1"/>
      <c r="C27" s="1"/>
      <c r="D27" s="1"/>
      <c r="E27" s="1"/>
      <c r="F27" s="1"/>
      <c r="G27" s="1"/>
      <c r="H27" s="1"/>
      <c r="I27" s="1"/>
      <c r="J27" s="1"/>
      <c r="K27" s="1"/>
      <c r="L27" s="80" t="str">
        <f t="shared" si="0"/>
        <v>Yes</v>
      </c>
      <c r="M27" s="6"/>
      <c r="N27" s="6"/>
      <c r="O27" s="80" t="str">
        <f>IF(AND(M27="", N27=""), "",
    IF(M27="", "No",
        IF(
            AND(
                M27 &lt;= 'County Names to hide'!$D$2,
                OR(N27="", N27 &gt;= 'County Names to hide'!$C$2)
            ),
            "Yes",
            "No"
        )
    )
)</f>
        <v/>
      </c>
      <c r="P27" s="6"/>
      <c r="Q27" s="6"/>
      <c r="R27" s="6"/>
      <c r="S27" s="6"/>
      <c r="T27" s="1"/>
      <c r="U27" s="80" t="str">
        <f>IF(Outcomes!M27="","",
   IF(AND(Outcomes!N27&lt;&gt;"",Outcomes!N27&lt;'County Names to hide'!$C$2),0,
      ROUND((MIN(IF(Outcomes!N27="", 'County Names to hide'!$D$2, Outcomes!N27),'County Names to hide'!$D$2)-Outcomes!M27)/30,1)))</f>
        <v/>
      </c>
      <c r="V27" s="80" t="str">
        <f>IF(Outcomes!C27="", "", DATEDIF(Outcomes!C27, 'County Names to hide'!$D$2, "m"))</f>
        <v/>
      </c>
      <c r="W27" s="1"/>
      <c r="X27" s="1"/>
      <c r="Y27" s="1"/>
      <c r="Z27" s="1"/>
      <c r="AA27" s="1"/>
      <c r="AB27" s="1"/>
      <c r="AC27" s="1"/>
      <c r="AD27" s="1"/>
    </row>
    <row r="28" spans="1:30" x14ac:dyDescent="0.35">
      <c r="A28" s="1"/>
      <c r="B28" s="1"/>
      <c r="C28" s="1"/>
      <c r="D28" s="1"/>
      <c r="E28" s="1"/>
      <c r="F28" s="1"/>
      <c r="G28" s="1"/>
      <c r="H28" s="1"/>
      <c r="I28" s="1"/>
      <c r="J28" s="1"/>
      <c r="K28" s="1"/>
      <c r="L28" s="80" t="str">
        <f t="shared" si="0"/>
        <v>Yes</v>
      </c>
      <c r="M28" s="6"/>
      <c r="N28" s="6"/>
      <c r="O28" s="80" t="str">
        <f>IF(AND(M28="", N28=""), "",
    IF(M28="", "No",
        IF(
            AND(
                M28 &lt;= 'County Names to hide'!$D$2,
                OR(N28="", N28 &gt;= 'County Names to hide'!$C$2)
            ),
            "Yes",
            "No"
        )
    )
)</f>
        <v/>
      </c>
      <c r="P28" s="6"/>
      <c r="Q28" s="6"/>
      <c r="R28" s="6"/>
      <c r="S28" s="6"/>
      <c r="T28" s="1"/>
      <c r="U28" s="80" t="str">
        <f>IF(Outcomes!M28="","",
   IF(AND(Outcomes!N28&lt;&gt;"",Outcomes!N28&lt;'County Names to hide'!$C$2),0,
      ROUND((MIN(IF(Outcomes!N28="", 'County Names to hide'!$D$2, Outcomes!N28),'County Names to hide'!$D$2)-Outcomes!M28)/30,1)))</f>
        <v/>
      </c>
      <c r="V28" s="80" t="str">
        <f>IF(Outcomes!C28="", "", DATEDIF(Outcomes!C28, 'County Names to hide'!$D$2, "m"))</f>
        <v/>
      </c>
      <c r="W28" s="1"/>
      <c r="X28" s="1"/>
      <c r="Y28" s="1"/>
      <c r="Z28" s="1"/>
      <c r="AA28" s="1"/>
      <c r="AB28" s="1"/>
      <c r="AC28" s="1"/>
      <c r="AD28" s="1"/>
    </row>
    <row r="29" spans="1:30" x14ac:dyDescent="0.35">
      <c r="A29" s="1"/>
      <c r="B29" s="1"/>
      <c r="C29" s="1"/>
      <c r="D29" s="1"/>
      <c r="E29" s="1"/>
      <c r="F29" s="1"/>
      <c r="G29" s="1"/>
      <c r="H29" s="1"/>
      <c r="I29" s="1"/>
      <c r="J29" s="1"/>
      <c r="K29" s="1"/>
      <c r="L29" s="80" t="str">
        <f t="shared" si="0"/>
        <v>Yes</v>
      </c>
      <c r="M29" s="6"/>
      <c r="N29" s="6"/>
      <c r="O29" s="80" t="str">
        <f>IF(AND(M29="", N29=""), "",
    IF(M29="", "No",
        IF(
            AND(
                M29 &lt;= 'County Names to hide'!$D$2,
                OR(N29="", N29 &gt;= 'County Names to hide'!$C$2)
            ),
            "Yes",
            "No"
        )
    )
)</f>
        <v/>
      </c>
      <c r="P29" s="6"/>
      <c r="Q29" s="6"/>
      <c r="R29" s="6"/>
      <c r="S29" s="6"/>
      <c r="T29" s="1"/>
      <c r="U29" s="80" t="str">
        <f>IF(Outcomes!M29="","",
   IF(AND(Outcomes!N29&lt;&gt;"",Outcomes!N29&lt;'County Names to hide'!$C$2),0,
      ROUND((MIN(IF(Outcomes!N29="", 'County Names to hide'!$D$2, Outcomes!N29),'County Names to hide'!$D$2)-Outcomes!M29)/30,1)))</f>
        <v/>
      </c>
      <c r="V29" s="80" t="str">
        <f>IF(Outcomes!C29="", "", DATEDIF(Outcomes!C29, 'County Names to hide'!$D$2, "m"))</f>
        <v/>
      </c>
      <c r="W29" s="1"/>
      <c r="X29" s="1"/>
      <c r="Y29" s="1"/>
      <c r="Z29" s="1"/>
      <c r="AA29" s="1"/>
      <c r="AB29" s="1"/>
      <c r="AC29" s="1"/>
      <c r="AD29" s="1"/>
    </row>
    <row r="30" spans="1:30" x14ac:dyDescent="0.35">
      <c r="A30" s="1"/>
      <c r="B30" s="1"/>
      <c r="C30" s="1"/>
      <c r="D30" s="1"/>
      <c r="E30" s="1"/>
      <c r="F30" s="1"/>
      <c r="G30" s="1"/>
      <c r="H30" s="1"/>
      <c r="I30" s="1"/>
      <c r="J30" s="1"/>
      <c r="K30" s="1"/>
      <c r="L30" s="80" t="str">
        <f t="shared" si="0"/>
        <v>Yes</v>
      </c>
      <c r="M30" s="6"/>
      <c r="N30" s="6"/>
      <c r="O30" s="80" t="str">
        <f>IF(AND(M30="", N30=""), "",
    IF(M30="", "No",
        IF(
            AND(
                M30 &lt;= 'County Names to hide'!$D$2,
                OR(N30="", N30 &gt;= 'County Names to hide'!$C$2)
            ),
            "Yes",
            "No"
        )
    )
)</f>
        <v/>
      </c>
      <c r="P30" s="6"/>
      <c r="Q30" s="6"/>
      <c r="R30" s="6"/>
      <c r="S30" s="6"/>
      <c r="T30" s="1"/>
      <c r="U30" s="80" t="str">
        <f>IF(Outcomes!M30="","",
   IF(AND(Outcomes!N30&lt;&gt;"",Outcomes!N30&lt;'County Names to hide'!$C$2),0,
      ROUND((MIN(IF(Outcomes!N30="", 'County Names to hide'!$D$2, Outcomes!N30),'County Names to hide'!$D$2)-Outcomes!M30)/30,1)))</f>
        <v/>
      </c>
      <c r="V30" s="80" t="str">
        <f>IF(Outcomes!C30="", "", DATEDIF(Outcomes!C30, 'County Names to hide'!$D$2, "m"))</f>
        <v/>
      </c>
      <c r="W30" s="1"/>
      <c r="X30" s="1"/>
      <c r="Y30" s="1"/>
      <c r="Z30" s="1"/>
      <c r="AA30" s="1"/>
      <c r="AB30" s="1"/>
      <c r="AC30" s="1"/>
      <c r="AD30" s="1"/>
    </row>
    <row r="31" spans="1:30" x14ac:dyDescent="0.35">
      <c r="A31" s="1"/>
      <c r="B31" s="1"/>
      <c r="C31" s="1"/>
      <c r="D31" s="1"/>
      <c r="E31" s="1"/>
      <c r="F31" s="1"/>
      <c r="G31" s="1"/>
      <c r="H31" s="1"/>
      <c r="I31" s="1"/>
      <c r="J31" s="1"/>
      <c r="K31" s="1"/>
      <c r="L31" s="80" t="str">
        <f t="shared" si="0"/>
        <v>Yes</v>
      </c>
      <c r="M31" s="6"/>
      <c r="N31" s="6"/>
      <c r="O31" s="80" t="str">
        <f>IF(AND(M31="", N31=""), "",
    IF(M31="", "No",
        IF(
            AND(
                M31 &lt;= 'County Names to hide'!$D$2,
                OR(N31="", N31 &gt;= 'County Names to hide'!$C$2)
            ),
            "Yes",
            "No"
        )
    )
)</f>
        <v/>
      </c>
      <c r="P31" s="6"/>
      <c r="Q31" s="6"/>
      <c r="R31" s="6"/>
      <c r="S31" s="6"/>
      <c r="T31" s="1"/>
      <c r="U31" s="80" t="str">
        <f>IF(Outcomes!M31="","",
   IF(AND(Outcomes!N31&lt;&gt;"",Outcomes!N31&lt;'County Names to hide'!$C$2),0,
      ROUND((MIN(IF(Outcomes!N31="", 'County Names to hide'!$D$2, Outcomes!N31),'County Names to hide'!$D$2)-Outcomes!M31)/30,1)))</f>
        <v/>
      </c>
      <c r="V31" s="80" t="str">
        <f>IF(Outcomes!C31="", "", DATEDIF(Outcomes!C31, 'County Names to hide'!$D$2, "m"))</f>
        <v/>
      </c>
      <c r="W31" s="1"/>
      <c r="X31" s="1"/>
      <c r="Y31" s="1"/>
      <c r="Z31" s="1"/>
      <c r="AA31" s="1"/>
      <c r="AB31" s="1"/>
      <c r="AC31" s="1"/>
      <c r="AD31" s="1"/>
    </row>
    <row r="32" spans="1:30" x14ac:dyDescent="0.35">
      <c r="A32" s="1"/>
      <c r="B32" s="1"/>
      <c r="C32" s="1"/>
      <c r="D32" s="1"/>
      <c r="E32" s="1"/>
      <c r="F32" s="1"/>
      <c r="G32" s="1"/>
      <c r="H32" s="1"/>
      <c r="I32" s="1"/>
      <c r="J32" s="1"/>
      <c r="K32" s="1"/>
      <c r="L32" s="80" t="str">
        <f t="shared" si="0"/>
        <v>Yes</v>
      </c>
      <c r="M32" s="6"/>
      <c r="N32" s="6"/>
      <c r="O32" s="80" t="str">
        <f>IF(AND(M32="", N32=""), "",
    IF(M32="", "No",
        IF(
            AND(
                M32 &lt;= 'County Names to hide'!$D$2,
                OR(N32="", N32 &gt;= 'County Names to hide'!$C$2)
            ),
            "Yes",
            "No"
        )
    )
)</f>
        <v/>
      </c>
      <c r="P32" s="6"/>
      <c r="Q32" s="6"/>
      <c r="R32" s="6"/>
      <c r="S32" s="6"/>
      <c r="T32" s="1"/>
      <c r="U32" s="80" t="str">
        <f>IF(Outcomes!M32="","",
   IF(AND(Outcomes!N32&lt;&gt;"",Outcomes!N32&lt;'County Names to hide'!$C$2),0,
      ROUND((MIN(IF(Outcomes!N32="", 'County Names to hide'!$D$2, Outcomes!N32),'County Names to hide'!$D$2)-Outcomes!M32)/30,1)))</f>
        <v/>
      </c>
      <c r="V32" s="80" t="str">
        <f>IF(Outcomes!C32="", "", DATEDIF(Outcomes!C32, 'County Names to hide'!$D$2, "m"))</f>
        <v/>
      </c>
      <c r="W32" s="1"/>
      <c r="X32" s="1"/>
      <c r="Y32" s="1"/>
      <c r="Z32" s="1"/>
      <c r="AA32" s="1"/>
      <c r="AB32" s="1"/>
      <c r="AC32" s="1"/>
      <c r="AD32" s="1"/>
    </row>
    <row r="33" spans="1:30" x14ac:dyDescent="0.35">
      <c r="A33" s="1"/>
      <c r="B33" s="1"/>
      <c r="C33" s="1"/>
      <c r="D33" s="1"/>
      <c r="E33" s="1"/>
      <c r="F33" s="1"/>
      <c r="G33" s="1"/>
      <c r="H33" s="1"/>
      <c r="I33" s="1"/>
      <c r="J33" s="1"/>
      <c r="K33" s="1"/>
      <c r="L33" s="80" t="str">
        <f t="shared" si="0"/>
        <v>Yes</v>
      </c>
      <c r="M33" s="6"/>
      <c r="N33" s="6"/>
      <c r="O33" s="80" t="str">
        <f>IF(AND(M33="", N33=""), "",
    IF(M33="", "No",
        IF(
            AND(
                M33 &lt;= 'County Names to hide'!$D$2,
                OR(N33="", N33 &gt;= 'County Names to hide'!$C$2)
            ),
            "Yes",
            "No"
        )
    )
)</f>
        <v/>
      </c>
      <c r="P33" s="6"/>
      <c r="Q33" s="6"/>
      <c r="R33" s="6"/>
      <c r="S33" s="6"/>
      <c r="T33" s="1"/>
      <c r="U33" s="80" t="str">
        <f>IF(Outcomes!M33="","",
   IF(AND(Outcomes!N33&lt;&gt;"",Outcomes!N33&lt;'County Names to hide'!$C$2),0,
      ROUND((MIN(IF(Outcomes!N33="", 'County Names to hide'!$D$2, Outcomes!N33),'County Names to hide'!$D$2)-Outcomes!M33)/30,1)))</f>
        <v/>
      </c>
      <c r="V33" s="80" t="str">
        <f>IF(Outcomes!C33="", "", DATEDIF(Outcomes!C33, 'County Names to hide'!$D$2, "m"))</f>
        <v/>
      </c>
      <c r="W33" s="1"/>
      <c r="X33" s="1"/>
      <c r="Y33" s="1"/>
      <c r="Z33" s="1"/>
      <c r="AA33" s="1"/>
      <c r="AB33" s="1"/>
      <c r="AC33" s="1"/>
      <c r="AD33" s="1"/>
    </row>
    <row r="34" spans="1:30" x14ac:dyDescent="0.35">
      <c r="A34" s="1"/>
      <c r="B34" s="1"/>
      <c r="C34" s="1"/>
      <c r="D34" s="1"/>
      <c r="E34" s="1"/>
      <c r="F34" s="1"/>
      <c r="G34" s="1"/>
      <c r="H34" s="1"/>
      <c r="I34" s="1"/>
      <c r="J34" s="1"/>
      <c r="K34" s="1"/>
      <c r="L34" s="80" t="str">
        <f t="shared" si="0"/>
        <v>Yes</v>
      </c>
      <c r="M34" s="6"/>
      <c r="N34" s="6"/>
      <c r="O34" s="80" t="str">
        <f>IF(AND(M34="", N34=""), "",
    IF(M34="", "No",
        IF(
            AND(
                M34 &lt;= 'County Names to hide'!$D$2,
                OR(N34="", N34 &gt;= 'County Names to hide'!$C$2)
            ),
            "Yes",
            "No"
        )
    )
)</f>
        <v/>
      </c>
      <c r="P34" s="6"/>
      <c r="Q34" s="6"/>
      <c r="R34" s="6"/>
      <c r="S34" s="6"/>
      <c r="T34" s="1"/>
      <c r="U34" s="80" t="str">
        <f>IF(Outcomes!M34="","",
   IF(AND(Outcomes!N34&lt;&gt;"",Outcomes!N34&lt;'County Names to hide'!$C$2),0,
      ROUND((MIN(IF(Outcomes!N34="", 'County Names to hide'!$D$2, Outcomes!N34),'County Names to hide'!$D$2)-Outcomes!M34)/30,1)))</f>
        <v/>
      </c>
      <c r="V34" s="80" t="str">
        <f>IF(Outcomes!C34="", "", DATEDIF(Outcomes!C34, 'County Names to hide'!$D$2, "m"))</f>
        <v/>
      </c>
      <c r="W34" s="1"/>
      <c r="X34" s="1"/>
      <c r="Y34" s="1"/>
      <c r="Z34" s="1"/>
      <c r="AA34" s="1"/>
      <c r="AB34" s="1"/>
      <c r="AC34" s="1"/>
      <c r="AD34" s="1"/>
    </row>
    <row r="35" spans="1:30" x14ac:dyDescent="0.35">
      <c r="A35" s="1"/>
      <c r="B35" s="1"/>
      <c r="C35" s="1"/>
      <c r="D35" s="1"/>
      <c r="E35" s="1"/>
      <c r="F35" s="1"/>
      <c r="G35" s="1"/>
      <c r="H35" s="1"/>
      <c r="I35" s="1"/>
      <c r="J35" s="1"/>
      <c r="K35" s="1"/>
      <c r="L35" s="80" t="str">
        <f t="shared" si="0"/>
        <v>Yes</v>
      </c>
      <c r="M35" s="6"/>
      <c r="N35" s="6"/>
      <c r="O35" s="80" t="str">
        <f>IF(AND(M35="", N35=""), "",
    IF(M35="", "No",
        IF(
            AND(
                M35 &lt;= 'County Names to hide'!$D$2,
                OR(N35="", N35 &gt;= 'County Names to hide'!$C$2)
            ),
            "Yes",
            "No"
        )
    )
)</f>
        <v/>
      </c>
      <c r="P35" s="6"/>
      <c r="Q35" s="6"/>
      <c r="R35" s="6"/>
      <c r="S35" s="6"/>
      <c r="T35" s="1"/>
      <c r="U35" s="80" t="str">
        <f>IF(Outcomes!M35="","",
   IF(AND(Outcomes!N35&lt;&gt;"",Outcomes!N35&lt;'County Names to hide'!$C$2),0,
      ROUND((MIN(IF(Outcomes!N35="", 'County Names to hide'!$D$2, Outcomes!N35),'County Names to hide'!$D$2)-Outcomes!M35)/30,1)))</f>
        <v/>
      </c>
      <c r="V35" s="80" t="str">
        <f>IF(Outcomes!C35="", "", DATEDIF(Outcomes!C35, 'County Names to hide'!$D$2, "m"))</f>
        <v/>
      </c>
      <c r="W35" s="1"/>
      <c r="X35" s="1"/>
      <c r="Y35" s="1"/>
      <c r="Z35" s="1"/>
      <c r="AA35" s="1"/>
      <c r="AB35" s="1"/>
      <c r="AC35" s="1"/>
      <c r="AD35" s="1"/>
    </row>
    <row r="36" spans="1:30" x14ac:dyDescent="0.35">
      <c r="A36" s="1"/>
      <c r="B36" s="1"/>
      <c r="C36" s="1"/>
      <c r="D36" s="1"/>
      <c r="E36" s="1"/>
      <c r="F36" s="1"/>
      <c r="G36" s="1"/>
      <c r="H36" s="1"/>
      <c r="I36" s="1"/>
      <c r="J36" s="1"/>
      <c r="K36" s="1"/>
      <c r="L36" s="80" t="str">
        <f t="shared" si="0"/>
        <v>Yes</v>
      </c>
      <c r="M36" s="6"/>
      <c r="N36" s="6"/>
      <c r="O36" s="80" t="str">
        <f>IF(AND(M36="", N36=""), "",
    IF(M36="", "No",
        IF(
            AND(
                M36 &lt;= 'County Names to hide'!$D$2,
                OR(N36="", N36 &gt;= 'County Names to hide'!$C$2)
            ),
            "Yes",
            "No"
        )
    )
)</f>
        <v/>
      </c>
      <c r="P36" s="6"/>
      <c r="Q36" s="6"/>
      <c r="R36" s="6"/>
      <c r="S36" s="6"/>
      <c r="T36" s="1"/>
      <c r="U36" s="80" t="str">
        <f>IF(Outcomes!M36="","",
   IF(AND(Outcomes!N36&lt;&gt;"",Outcomes!N36&lt;'County Names to hide'!$C$2),0,
      ROUND((MIN(IF(Outcomes!N36="", 'County Names to hide'!$D$2, Outcomes!N36),'County Names to hide'!$D$2)-Outcomes!M36)/30,1)))</f>
        <v/>
      </c>
      <c r="V36" s="80" t="str">
        <f>IF(Outcomes!C36="", "", DATEDIF(Outcomes!C36, 'County Names to hide'!$D$2, "m"))</f>
        <v/>
      </c>
      <c r="W36" s="1"/>
      <c r="X36" s="1"/>
      <c r="Y36" s="1"/>
      <c r="Z36" s="1"/>
      <c r="AA36" s="1"/>
      <c r="AB36" s="1"/>
      <c r="AC36" s="1"/>
      <c r="AD36" s="1"/>
    </row>
    <row r="37" spans="1:30" x14ac:dyDescent="0.35">
      <c r="A37" s="1"/>
      <c r="B37" s="1"/>
      <c r="C37" s="1"/>
      <c r="D37" s="1"/>
      <c r="E37" s="1"/>
      <c r="F37" s="1"/>
      <c r="G37" s="1"/>
      <c r="H37" s="1"/>
      <c r="I37" s="1"/>
      <c r="J37" s="1"/>
      <c r="K37" s="1"/>
      <c r="L37" s="80" t="str">
        <f t="shared" si="0"/>
        <v>Yes</v>
      </c>
      <c r="M37" s="6"/>
      <c r="N37" s="6"/>
      <c r="O37" s="80" t="str">
        <f>IF(AND(M37="", N37=""), "",
    IF(M37="", "No",
        IF(
            AND(
                M37 &lt;= 'County Names to hide'!$D$2,
                OR(N37="", N37 &gt;= 'County Names to hide'!$C$2)
            ),
            "Yes",
            "No"
        )
    )
)</f>
        <v/>
      </c>
      <c r="P37" s="6"/>
      <c r="Q37" s="6"/>
      <c r="R37" s="6"/>
      <c r="S37" s="6"/>
      <c r="T37" s="1"/>
      <c r="U37" s="80" t="str">
        <f>IF(Outcomes!M37="","",
   IF(AND(Outcomes!N37&lt;&gt;"",Outcomes!N37&lt;'County Names to hide'!$C$2),0,
      ROUND((MIN(IF(Outcomes!N37="", 'County Names to hide'!$D$2, Outcomes!N37),'County Names to hide'!$D$2)-Outcomes!M37)/30,1)))</f>
        <v/>
      </c>
      <c r="V37" s="80" t="str">
        <f>IF(Outcomes!C37="", "", DATEDIF(Outcomes!C37, 'County Names to hide'!$D$2, "m"))</f>
        <v/>
      </c>
      <c r="W37" s="1"/>
      <c r="X37" s="1"/>
      <c r="Y37" s="1"/>
      <c r="Z37" s="1"/>
      <c r="AA37" s="1"/>
      <c r="AB37" s="1"/>
      <c r="AC37" s="1"/>
      <c r="AD37" s="1"/>
    </row>
    <row r="38" spans="1:30" x14ac:dyDescent="0.35">
      <c r="A38" s="1"/>
      <c r="B38" s="1"/>
      <c r="C38" s="1"/>
      <c r="D38" s="1"/>
      <c r="E38" s="1"/>
      <c r="F38" s="1"/>
      <c r="G38" s="1"/>
      <c r="H38" s="1"/>
      <c r="I38" s="1"/>
      <c r="J38" s="1"/>
      <c r="K38" s="1"/>
      <c r="L38" s="80" t="str">
        <f t="shared" si="0"/>
        <v>Yes</v>
      </c>
      <c r="M38" s="6"/>
      <c r="N38" s="6"/>
      <c r="O38" s="80" t="str">
        <f>IF(AND(M38="", N38=""), "",
    IF(M38="", "No",
        IF(
            AND(
                M38 &lt;= 'County Names to hide'!$D$2,
                OR(N38="", N38 &gt;= 'County Names to hide'!$C$2)
            ),
            "Yes",
            "No"
        )
    )
)</f>
        <v/>
      </c>
      <c r="P38" s="6"/>
      <c r="Q38" s="6"/>
      <c r="R38" s="6"/>
      <c r="S38" s="6"/>
      <c r="T38" s="1"/>
      <c r="U38" s="80" t="str">
        <f>IF(Outcomes!M38="","",
   IF(AND(Outcomes!N38&lt;&gt;"",Outcomes!N38&lt;'County Names to hide'!$C$2),0,
      ROUND((MIN(IF(Outcomes!N38="", 'County Names to hide'!$D$2, Outcomes!N38),'County Names to hide'!$D$2)-Outcomes!M38)/30,1)))</f>
        <v/>
      </c>
      <c r="V38" s="80" t="str">
        <f>IF(Outcomes!C38="", "", DATEDIF(Outcomes!C38, 'County Names to hide'!$D$2, "m"))</f>
        <v/>
      </c>
      <c r="W38" s="1"/>
      <c r="X38" s="1"/>
      <c r="Y38" s="1"/>
      <c r="Z38" s="1"/>
      <c r="AA38" s="1"/>
      <c r="AB38" s="1"/>
      <c r="AC38" s="1"/>
      <c r="AD38" s="1"/>
    </row>
    <row r="39" spans="1:30" x14ac:dyDescent="0.35">
      <c r="A39" s="1"/>
      <c r="B39" s="1"/>
      <c r="C39" s="1"/>
      <c r="D39" s="1"/>
      <c r="E39" s="1"/>
      <c r="F39" s="1"/>
      <c r="G39" s="1"/>
      <c r="H39" s="1"/>
      <c r="I39" s="1"/>
      <c r="J39" s="1"/>
      <c r="K39" s="1"/>
      <c r="L39" s="80" t="str">
        <f t="shared" si="0"/>
        <v>Yes</v>
      </c>
      <c r="M39" s="6"/>
      <c r="N39" s="6"/>
      <c r="O39" s="80" t="str">
        <f>IF(AND(M39="", N39=""), "",
    IF(M39="", "No",
        IF(
            AND(
                M39 &lt;= 'County Names to hide'!$D$2,
                OR(N39="", N39 &gt;= 'County Names to hide'!$C$2)
            ),
            "Yes",
            "No"
        )
    )
)</f>
        <v/>
      </c>
      <c r="P39" s="6"/>
      <c r="Q39" s="6"/>
      <c r="R39" s="6"/>
      <c r="S39" s="6"/>
      <c r="T39" s="1"/>
      <c r="U39" s="80" t="str">
        <f>IF(Outcomes!M39="","",
   IF(AND(Outcomes!N39&lt;&gt;"",Outcomes!N39&lt;'County Names to hide'!$C$2),0,
      ROUND((MIN(IF(Outcomes!N39="", 'County Names to hide'!$D$2, Outcomes!N39),'County Names to hide'!$D$2)-Outcomes!M39)/30,1)))</f>
        <v/>
      </c>
      <c r="V39" s="80" t="str">
        <f>IF(Outcomes!C39="", "", DATEDIF(Outcomes!C39, 'County Names to hide'!$D$2, "m"))</f>
        <v/>
      </c>
      <c r="W39" s="1"/>
      <c r="X39" s="1"/>
      <c r="Y39" s="1"/>
      <c r="Z39" s="1"/>
      <c r="AA39" s="1"/>
      <c r="AB39" s="1"/>
      <c r="AC39" s="1"/>
      <c r="AD39" s="1"/>
    </row>
    <row r="40" spans="1:30" x14ac:dyDescent="0.35">
      <c r="A40" s="1"/>
      <c r="B40" s="1"/>
      <c r="C40" s="1"/>
      <c r="D40" s="1"/>
      <c r="E40" s="1"/>
      <c r="F40" s="1"/>
      <c r="G40" s="1"/>
      <c r="H40" s="1"/>
      <c r="I40" s="1"/>
      <c r="J40" s="1"/>
      <c r="K40" s="1"/>
      <c r="L40" s="80" t="str">
        <f t="shared" si="0"/>
        <v>Yes</v>
      </c>
      <c r="M40" s="6"/>
      <c r="N40" s="6"/>
      <c r="O40" s="80" t="str">
        <f>IF(AND(M40="", N40=""), "",
    IF(M40="", "No",
        IF(
            AND(
                M40 &lt;= 'County Names to hide'!$D$2,
                OR(N40="", N40 &gt;= 'County Names to hide'!$C$2)
            ),
            "Yes",
            "No"
        )
    )
)</f>
        <v/>
      </c>
      <c r="P40" s="6"/>
      <c r="Q40" s="6"/>
      <c r="R40" s="6"/>
      <c r="S40" s="6"/>
      <c r="T40" s="1"/>
      <c r="U40" s="80" t="str">
        <f>IF(Outcomes!M40="","",
   IF(AND(Outcomes!N40&lt;&gt;"",Outcomes!N40&lt;'County Names to hide'!$C$2),0,
      ROUND((MIN(IF(Outcomes!N40="", 'County Names to hide'!$D$2, Outcomes!N40),'County Names to hide'!$D$2)-Outcomes!M40)/30,1)))</f>
        <v/>
      </c>
      <c r="V40" s="80" t="str">
        <f>IF(Outcomes!C40="", "", DATEDIF(Outcomes!C40, 'County Names to hide'!$D$2, "m"))</f>
        <v/>
      </c>
      <c r="W40" s="1"/>
      <c r="X40" s="1"/>
      <c r="Y40" s="1"/>
      <c r="Z40" s="1"/>
      <c r="AA40" s="1"/>
      <c r="AB40" s="1"/>
      <c r="AC40" s="1"/>
      <c r="AD40" s="1"/>
    </row>
    <row r="41" spans="1:30" x14ac:dyDescent="0.35">
      <c r="A41" s="1"/>
      <c r="B41" s="1"/>
      <c r="C41" s="1"/>
      <c r="D41" s="1"/>
      <c r="E41" s="1"/>
      <c r="F41" s="1"/>
      <c r="G41" s="1"/>
      <c r="H41" s="1"/>
      <c r="I41" s="1"/>
      <c r="J41" s="1"/>
      <c r="K41" s="1"/>
      <c r="L41" s="80" t="str">
        <f t="shared" si="0"/>
        <v>Yes</v>
      </c>
      <c r="M41" s="6"/>
      <c r="N41" s="6"/>
      <c r="O41" s="80" t="str">
        <f>IF(AND(M41="", N41=""), "",
    IF(M41="", "No",
        IF(
            AND(
                M41 &lt;= 'County Names to hide'!$D$2,
                OR(N41="", N41 &gt;= 'County Names to hide'!$C$2)
            ),
            "Yes",
            "No"
        )
    )
)</f>
        <v/>
      </c>
      <c r="P41" s="6"/>
      <c r="Q41" s="6"/>
      <c r="R41" s="6"/>
      <c r="S41" s="6"/>
      <c r="T41" s="1"/>
      <c r="U41" s="80" t="str">
        <f>IF(Outcomes!M41="","",
   IF(AND(Outcomes!N41&lt;&gt;"",Outcomes!N41&lt;'County Names to hide'!$C$2),0,
      ROUND((MIN(IF(Outcomes!N41="", 'County Names to hide'!$D$2, Outcomes!N41),'County Names to hide'!$D$2)-Outcomes!M41)/30,1)))</f>
        <v/>
      </c>
      <c r="V41" s="80" t="str">
        <f>IF(Outcomes!C41="", "", DATEDIF(Outcomes!C41, 'County Names to hide'!$D$2, "m"))</f>
        <v/>
      </c>
      <c r="W41" s="1"/>
      <c r="X41" s="1"/>
      <c r="Y41" s="1"/>
      <c r="Z41" s="1"/>
      <c r="AA41" s="1"/>
      <c r="AB41" s="1"/>
      <c r="AC41" s="1"/>
      <c r="AD41" s="1"/>
    </row>
    <row r="42" spans="1:30" x14ac:dyDescent="0.35">
      <c r="A42" s="1"/>
      <c r="B42" s="1"/>
      <c r="C42" s="1"/>
      <c r="D42" s="1"/>
      <c r="E42" s="1"/>
      <c r="F42" s="1"/>
      <c r="G42" s="1"/>
      <c r="H42" s="1"/>
      <c r="I42" s="1"/>
      <c r="J42" s="1"/>
      <c r="K42" s="1"/>
      <c r="L42" s="80" t="str">
        <f t="shared" si="0"/>
        <v>Yes</v>
      </c>
      <c r="M42" s="6"/>
      <c r="N42" s="6"/>
      <c r="O42" s="80" t="str">
        <f>IF(AND(M42="", N42=""), "",
    IF(M42="", "No",
        IF(
            AND(
                M42 &lt;= 'County Names to hide'!$D$2,
                OR(N42="", N42 &gt;= 'County Names to hide'!$C$2)
            ),
            "Yes",
            "No"
        )
    )
)</f>
        <v/>
      </c>
      <c r="P42" s="6"/>
      <c r="Q42" s="6"/>
      <c r="R42" s="6"/>
      <c r="S42" s="6"/>
      <c r="T42" s="1"/>
      <c r="U42" s="80" t="str">
        <f>IF(Outcomes!M42="","",
   IF(AND(Outcomes!N42&lt;&gt;"",Outcomes!N42&lt;'County Names to hide'!$C$2),0,
      ROUND((MIN(IF(Outcomes!N42="", 'County Names to hide'!$D$2, Outcomes!N42),'County Names to hide'!$D$2)-Outcomes!M42)/30,1)))</f>
        <v/>
      </c>
      <c r="V42" s="80" t="str">
        <f>IF(Outcomes!C42="", "", DATEDIF(Outcomes!C42, 'County Names to hide'!$D$2, "m"))</f>
        <v/>
      </c>
      <c r="W42" s="1"/>
      <c r="X42" s="1"/>
      <c r="Y42" s="1"/>
      <c r="Z42" s="1"/>
      <c r="AA42" s="1"/>
      <c r="AB42" s="1"/>
      <c r="AC42" s="1"/>
      <c r="AD42" s="1"/>
    </row>
    <row r="43" spans="1:30" x14ac:dyDescent="0.35">
      <c r="A43" s="1"/>
      <c r="B43" s="1"/>
      <c r="C43" s="1"/>
      <c r="D43" s="1"/>
      <c r="E43" s="1"/>
      <c r="F43" s="1"/>
      <c r="G43" s="1"/>
      <c r="H43" s="1"/>
      <c r="I43" s="1"/>
      <c r="J43" s="1"/>
      <c r="K43" s="1"/>
      <c r="L43" s="80" t="str">
        <f t="shared" si="0"/>
        <v>Yes</v>
      </c>
      <c r="M43" s="6"/>
      <c r="N43" s="6"/>
      <c r="O43" s="80" t="str">
        <f>IF(AND(M43="", N43=""), "",
    IF(M43="", "No",
        IF(
            AND(
                M43 &lt;= 'County Names to hide'!$D$2,
                OR(N43="", N43 &gt;= 'County Names to hide'!$C$2)
            ),
            "Yes",
            "No"
        )
    )
)</f>
        <v/>
      </c>
      <c r="P43" s="6"/>
      <c r="Q43" s="6"/>
      <c r="R43" s="6"/>
      <c r="S43" s="6"/>
      <c r="T43" s="1"/>
      <c r="U43" s="80" t="str">
        <f>IF(Outcomes!M43="","",
   IF(AND(Outcomes!N43&lt;&gt;"",Outcomes!N43&lt;'County Names to hide'!$C$2),0,
      ROUND((MIN(IF(Outcomes!N43="", 'County Names to hide'!$D$2, Outcomes!N43),'County Names to hide'!$D$2)-Outcomes!M43)/30,1)))</f>
        <v/>
      </c>
      <c r="V43" s="80" t="str">
        <f>IF(Outcomes!C43="", "", DATEDIF(Outcomes!C43, 'County Names to hide'!$D$2, "m"))</f>
        <v/>
      </c>
      <c r="W43" s="1"/>
      <c r="X43" s="1"/>
      <c r="Y43" s="1"/>
      <c r="Z43" s="1"/>
      <c r="AA43" s="1"/>
      <c r="AB43" s="1"/>
      <c r="AC43" s="1"/>
      <c r="AD43" s="1"/>
    </row>
    <row r="44" spans="1:30" x14ac:dyDescent="0.35">
      <c r="A44" s="1"/>
      <c r="B44" s="1"/>
      <c r="C44" s="1"/>
      <c r="D44" s="1"/>
      <c r="E44" s="1"/>
      <c r="F44" s="1"/>
      <c r="G44" s="1"/>
      <c r="H44" s="1"/>
      <c r="I44" s="1"/>
      <c r="J44" s="1"/>
      <c r="K44" s="1"/>
      <c r="L44" s="80" t="str">
        <f t="shared" si="0"/>
        <v>Yes</v>
      </c>
      <c r="M44" s="6"/>
      <c r="N44" s="6"/>
      <c r="O44" s="80" t="str">
        <f>IF(AND(M44="", N44=""), "",
    IF(M44="", "No",
        IF(
            AND(
                M44 &lt;= 'County Names to hide'!$D$2,
                OR(N44="", N44 &gt;= 'County Names to hide'!$C$2)
            ),
            "Yes",
            "No"
        )
    )
)</f>
        <v/>
      </c>
      <c r="P44" s="6"/>
      <c r="Q44" s="6"/>
      <c r="R44" s="6"/>
      <c r="S44" s="6"/>
      <c r="T44" s="1"/>
      <c r="U44" s="80" t="str">
        <f>IF(Outcomes!M44="","",
   IF(AND(Outcomes!N44&lt;&gt;"",Outcomes!N44&lt;'County Names to hide'!$C$2),0,
      ROUND((MIN(IF(Outcomes!N44="", 'County Names to hide'!$D$2, Outcomes!N44),'County Names to hide'!$D$2)-Outcomes!M44)/30,1)))</f>
        <v/>
      </c>
      <c r="V44" s="80" t="str">
        <f>IF(Outcomes!C44="", "", DATEDIF(Outcomes!C44, 'County Names to hide'!$D$2, "m"))</f>
        <v/>
      </c>
      <c r="W44" s="1"/>
      <c r="X44" s="1"/>
      <c r="Y44" s="1"/>
      <c r="Z44" s="1"/>
      <c r="AA44" s="1"/>
      <c r="AB44" s="1"/>
      <c r="AC44" s="1"/>
      <c r="AD44" s="1"/>
    </row>
    <row r="45" spans="1:30" x14ac:dyDescent="0.35">
      <c r="A45" s="1"/>
      <c r="B45" s="1"/>
      <c r="C45" s="1"/>
      <c r="D45" s="1"/>
      <c r="E45" s="1"/>
      <c r="F45" s="1"/>
      <c r="G45" s="1"/>
      <c r="H45" s="1"/>
      <c r="I45" s="1"/>
      <c r="J45" s="1"/>
      <c r="K45" s="1"/>
      <c r="L45" s="80" t="str">
        <f t="shared" si="0"/>
        <v>Yes</v>
      </c>
      <c r="M45" s="6"/>
      <c r="N45" s="6"/>
      <c r="O45" s="80" t="str">
        <f>IF(AND(M45="", N45=""), "",
    IF(M45="", "No",
        IF(
            AND(
                M45 &lt;= 'County Names to hide'!$D$2,
                OR(N45="", N45 &gt;= 'County Names to hide'!$C$2)
            ),
            "Yes",
            "No"
        )
    )
)</f>
        <v/>
      </c>
      <c r="P45" s="6"/>
      <c r="Q45" s="6"/>
      <c r="R45" s="6"/>
      <c r="S45" s="6"/>
      <c r="T45" s="1"/>
      <c r="U45" s="80" t="str">
        <f>IF(Outcomes!M45="","",
   IF(AND(Outcomes!N45&lt;&gt;"",Outcomes!N45&lt;'County Names to hide'!$C$2),0,
      ROUND((MIN(IF(Outcomes!N45="", 'County Names to hide'!$D$2, Outcomes!N45),'County Names to hide'!$D$2)-Outcomes!M45)/30,1)))</f>
        <v/>
      </c>
      <c r="V45" s="80" t="str">
        <f>IF(Outcomes!C45="", "", DATEDIF(Outcomes!C45, 'County Names to hide'!$D$2, "m"))</f>
        <v/>
      </c>
      <c r="W45" s="1"/>
      <c r="X45" s="1"/>
      <c r="Y45" s="1"/>
      <c r="Z45" s="1"/>
      <c r="AA45" s="1"/>
      <c r="AB45" s="1"/>
      <c r="AC45" s="1"/>
      <c r="AD45" s="1"/>
    </row>
    <row r="46" spans="1:30" x14ac:dyDescent="0.35">
      <c r="A46" s="1"/>
      <c r="B46" s="1"/>
      <c r="C46" s="1"/>
      <c r="D46" s="1"/>
      <c r="E46" s="1"/>
      <c r="F46" s="1"/>
      <c r="G46" s="1"/>
      <c r="H46" s="1"/>
      <c r="I46" s="1"/>
      <c r="J46" s="1"/>
      <c r="K46" s="1"/>
      <c r="L46" s="80" t="str">
        <f t="shared" si="0"/>
        <v>Yes</v>
      </c>
      <c r="M46" s="6"/>
      <c r="N46" s="6"/>
      <c r="O46" s="80" t="str">
        <f>IF(AND(M46="", N46=""), "",
    IF(M46="", "No",
        IF(
            AND(
                M46 &lt;= 'County Names to hide'!$D$2,
                OR(N46="", N46 &gt;= 'County Names to hide'!$C$2)
            ),
            "Yes",
            "No"
        )
    )
)</f>
        <v/>
      </c>
      <c r="P46" s="6"/>
      <c r="Q46" s="6"/>
      <c r="R46" s="6"/>
      <c r="S46" s="6"/>
      <c r="T46" s="1"/>
      <c r="U46" s="80" t="str">
        <f>IF(Outcomes!M46="","",
   IF(AND(Outcomes!N46&lt;&gt;"",Outcomes!N46&lt;'County Names to hide'!$C$2),0,
      ROUND((MIN(IF(Outcomes!N46="", 'County Names to hide'!$D$2, Outcomes!N46),'County Names to hide'!$D$2)-Outcomes!M46)/30,1)))</f>
        <v/>
      </c>
      <c r="V46" s="80" t="str">
        <f>IF(Outcomes!C46="", "", DATEDIF(Outcomes!C46, 'County Names to hide'!$D$2, "m"))</f>
        <v/>
      </c>
      <c r="W46" s="1"/>
      <c r="X46" s="1"/>
      <c r="Y46" s="1"/>
      <c r="Z46" s="1"/>
      <c r="AA46" s="1"/>
      <c r="AB46" s="1"/>
      <c r="AC46" s="1"/>
      <c r="AD46" s="1"/>
    </row>
    <row r="47" spans="1:30" x14ac:dyDescent="0.35">
      <c r="A47" s="1"/>
      <c r="B47" s="1"/>
      <c r="C47" s="1"/>
      <c r="D47" s="1"/>
      <c r="E47" s="1"/>
      <c r="F47" s="1"/>
      <c r="G47" s="1"/>
      <c r="H47" s="1"/>
      <c r="I47" s="1"/>
      <c r="J47" s="1"/>
      <c r="K47" s="1"/>
      <c r="L47" s="80" t="str">
        <f t="shared" si="0"/>
        <v>Yes</v>
      </c>
      <c r="M47" s="6"/>
      <c r="N47" s="6"/>
      <c r="O47" s="80" t="str">
        <f>IF(AND(M47="", N47=""), "",
    IF(M47="", "No",
        IF(
            AND(
                M47 &lt;= 'County Names to hide'!$D$2,
                OR(N47="", N47 &gt;= 'County Names to hide'!$C$2)
            ),
            "Yes",
            "No"
        )
    )
)</f>
        <v/>
      </c>
      <c r="P47" s="6"/>
      <c r="Q47" s="6"/>
      <c r="R47" s="6"/>
      <c r="S47" s="6"/>
      <c r="T47" s="1"/>
      <c r="U47" s="80" t="str">
        <f>IF(Outcomes!M47="","",
   IF(AND(Outcomes!N47&lt;&gt;"",Outcomes!N47&lt;'County Names to hide'!$C$2),0,
      ROUND((MIN(IF(Outcomes!N47="", 'County Names to hide'!$D$2, Outcomes!N47),'County Names to hide'!$D$2)-Outcomes!M47)/30,1)))</f>
        <v/>
      </c>
      <c r="V47" s="80" t="str">
        <f>IF(Outcomes!C47="", "", DATEDIF(Outcomes!C47, 'County Names to hide'!$D$2, "m"))</f>
        <v/>
      </c>
      <c r="W47" s="1"/>
      <c r="X47" s="1"/>
      <c r="Y47" s="1"/>
      <c r="Z47" s="1"/>
      <c r="AA47" s="1"/>
      <c r="AB47" s="1"/>
      <c r="AC47" s="1"/>
      <c r="AD47" s="1"/>
    </row>
    <row r="48" spans="1:30" x14ac:dyDescent="0.35">
      <c r="A48" s="1"/>
      <c r="B48" s="1"/>
      <c r="C48" s="1"/>
      <c r="D48" s="1"/>
      <c r="E48" s="1"/>
      <c r="F48" s="1"/>
      <c r="G48" s="1"/>
      <c r="H48" s="1"/>
      <c r="I48" s="1"/>
      <c r="J48" s="1"/>
      <c r="K48" s="1"/>
      <c r="L48" s="80" t="str">
        <f t="shared" si="0"/>
        <v>Yes</v>
      </c>
      <c r="M48" s="6"/>
      <c r="N48" s="6"/>
      <c r="O48" s="80" t="str">
        <f>IF(AND(M48="", N48=""), "",
    IF(M48="", "No",
        IF(
            AND(
                M48 &lt;= 'County Names to hide'!$D$2,
                OR(N48="", N48 &gt;= 'County Names to hide'!$C$2)
            ),
            "Yes",
            "No"
        )
    )
)</f>
        <v/>
      </c>
      <c r="P48" s="6"/>
      <c r="Q48" s="6"/>
      <c r="R48" s="6"/>
      <c r="S48" s="6"/>
      <c r="T48" s="1"/>
      <c r="U48" s="80" t="str">
        <f>IF(Outcomes!M48="","",
   IF(AND(Outcomes!N48&lt;&gt;"",Outcomes!N48&lt;'County Names to hide'!$C$2),0,
      ROUND((MIN(IF(Outcomes!N48="", 'County Names to hide'!$D$2, Outcomes!N48),'County Names to hide'!$D$2)-Outcomes!M48)/30,1)))</f>
        <v/>
      </c>
      <c r="V48" s="80" t="str">
        <f>IF(Outcomes!C48="", "", DATEDIF(Outcomes!C48, 'County Names to hide'!$D$2, "m"))</f>
        <v/>
      </c>
      <c r="W48" s="1"/>
      <c r="X48" s="1"/>
      <c r="Y48" s="1"/>
      <c r="Z48" s="1"/>
      <c r="AA48" s="1"/>
      <c r="AB48" s="1"/>
      <c r="AC48" s="1"/>
      <c r="AD48" s="1"/>
    </row>
    <row r="49" spans="1:30" x14ac:dyDescent="0.35">
      <c r="A49" s="1"/>
      <c r="B49" s="1"/>
      <c r="C49" s="1"/>
      <c r="D49" s="1"/>
      <c r="E49" s="1"/>
      <c r="F49" s="1"/>
      <c r="G49" s="1"/>
      <c r="H49" s="1"/>
      <c r="I49" s="1"/>
      <c r="J49" s="1"/>
      <c r="K49" s="1"/>
      <c r="L49" s="80" t="str">
        <f t="shared" si="0"/>
        <v>Yes</v>
      </c>
      <c r="M49" s="6"/>
      <c r="N49" s="6"/>
      <c r="O49" s="80" t="str">
        <f>IF(AND(M49="", N49=""), "",
    IF(M49="", "No",
        IF(
            AND(
                M49 &lt;= 'County Names to hide'!$D$2,
                OR(N49="", N49 &gt;= 'County Names to hide'!$C$2)
            ),
            "Yes",
            "No"
        )
    )
)</f>
        <v/>
      </c>
      <c r="P49" s="6"/>
      <c r="Q49" s="6"/>
      <c r="R49" s="6"/>
      <c r="S49" s="6"/>
      <c r="T49" s="1"/>
      <c r="U49" s="80" t="str">
        <f>IF(Outcomes!M49="","",
   IF(AND(Outcomes!N49&lt;&gt;"",Outcomes!N49&lt;'County Names to hide'!$C$2),0,
      ROUND((MIN(IF(Outcomes!N49="", 'County Names to hide'!$D$2, Outcomes!N49),'County Names to hide'!$D$2)-Outcomes!M49)/30,1)))</f>
        <v/>
      </c>
      <c r="V49" s="80" t="str">
        <f>IF(Outcomes!C49="", "", DATEDIF(Outcomes!C49, 'County Names to hide'!$D$2, "m"))</f>
        <v/>
      </c>
      <c r="W49" s="1"/>
      <c r="X49" s="1"/>
      <c r="Y49" s="1"/>
      <c r="Z49" s="1"/>
      <c r="AA49" s="1"/>
      <c r="AB49" s="1"/>
      <c r="AC49" s="1"/>
      <c r="AD49" s="1"/>
    </row>
    <row r="50" spans="1:30" x14ac:dyDescent="0.35">
      <c r="A50" s="1"/>
      <c r="B50" s="1"/>
      <c r="C50" s="1"/>
      <c r="D50" s="1"/>
      <c r="E50" s="1"/>
      <c r="F50" s="1"/>
      <c r="G50" s="1"/>
      <c r="H50" s="1"/>
      <c r="I50" s="1"/>
      <c r="J50" s="1"/>
      <c r="K50" s="1"/>
      <c r="L50" s="80" t="str">
        <f t="shared" si="0"/>
        <v>Yes</v>
      </c>
      <c r="M50" s="6"/>
      <c r="N50" s="6"/>
      <c r="O50" s="80" t="str">
        <f>IF(AND(M50="", N50=""), "",
    IF(M50="", "No",
        IF(
            AND(
                M50 &lt;= 'County Names to hide'!$D$2,
                OR(N50="", N50 &gt;= 'County Names to hide'!$C$2)
            ),
            "Yes",
            "No"
        )
    )
)</f>
        <v/>
      </c>
      <c r="P50" s="6"/>
      <c r="Q50" s="6"/>
      <c r="R50" s="6"/>
      <c r="S50" s="6"/>
      <c r="T50" s="1"/>
      <c r="U50" s="80" t="str">
        <f>IF(Outcomes!M50="","",
   IF(AND(Outcomes!N50&lt;&gt;"",Outcomes!N50&lt;'County Names to hide'!$C$2),0,
      ROUND((MIN(IF(Outcomes!N50="", 'County Names to hide'!$D$2, Outcomes!N50),'County Names to hide'!$D$2)-Outcomes!M50)/30,1)))</f>
        <v/>
      </c>
      <c r="V50" s="80" t="str">
        <f>IF(Outcomes!C50="", "", DATEDIF(Outcomes!C50, 'County Names to hide'!$D$2, "m"))</f>
        <v/>
      </c>
      <c r="W50" s="1"/>
      <c r="X50" s="1"/>
      <c r="Y50" s="1"/>
      <c r="Z50" s="1"/>
      <c r="AA50" s="1"/>
      <c r="AB50" s="1"/>
      <c r="AC50" s="1"/>
      <c r="AD50" s="1"/>
    </row>
    <row r="51" spans="1:30" x14ac:dyDescent="0.35">
      <c r="A51" s="1"/>
      <c r="B51" s="1"/>
      <c r="C51" s="1"/>
      <c r="D51" s="1"/>
      <c r="E51" s="1"/>
      <c r="F51" s="1"/>
      <c r="G51" s="1"/>
      <c r="H51" s="1"/>
      <c r="I51" s="1"/>
      <c r="J51" s="1"/>
      <c r="K51" s="1"/>
      <c r="L51" s="80" t="str">
        <f t="shared" si="0"/>
        <v>Yes</v>
      </c>
      <c r="M51" s="6"/>
      <c r="N51" s="6"/>
      <c r="O51" s="80" t="str">
        <f>IF(AND(M51="", N51=""), "",
    IF(M51="", "No",
        IF(
            AND(
                M51 &lt;= 'County Names to hide'!$D$2,
                OR(N51="", N51 &gt;= 'County Names to hide'!$C$2)
            ),
            "Yes",
            "No"
        )
    )
)</f>
        <v/>
      </c>
      <c r="P51" s="6"/>
      <c r="Q51" s="6"/>
      <c r="R51" s="6"/>
      <c r="S51" s="6"/>
      <c r="T51" s="1"/>
      <c r="U51" s="80" t="str">
        <f>IF(Outcomes!M51="","",
   IF(AND(Outcomes!N51&lt;&gt;"",Outcomes!N51&lt;'County Names to hide'!$C$2),0,
      ROUND((MIN(IF(Outcomes!N51="", 'County Names to hide'!$D$2, Outcomes!N51),'County Names to hide'!$D$2)-Outcomes!M51)/30,1)))</f>
        <v/>
      </c>
      <c r="V51" s="80" t="str">
        <f>IF(Outcomes!C51="", "", DATEDIF(Outcomes!C51, 'County Names to hide'!$D$2, "m"))</f>
        <v/>
      </c>
      <c r="W51" s="1"/>
      <c r="X51" s="1"/>
      <c r="Y51" s="1"/>
      <c r="Z51" s="1"/>
      <c r="AA51" s="1"/>
      <c r="AB51" s="1"/>
      <c r="AC51" s="1"/>
      <c r="AD51" s="1"/>
    </row>
    <row r="52" spans="1:30" x14ac:dyDescent="0.35">
      <c r="A52" s="1"/>
      <c r="B52" s="1"/>
      <c r="C52" s="1"/>
      <c r="D52" s="1"/>
      <c r="E52" s="1"/>
      <c r="F52" s="1"/>
      <c r="G52" s="1"/>
      <c r="H52" s="1"/>
      <c r="I52" s="1"/>
      <c r="J52" s="1"/>
      <c r="K52" s="1"/>
      <c r="L52" s="80" t="str">
        <f t="shared" si="0"/>
        <v>Yes</v>
      </c>
      <c r="M52" s="6"/>
      <c r="N52" s="6"/>
      <c r="O52" s="80" t="str">
        <f>IF(AND(M52="", N52=""), "",
    IF(M52="", "No",
        IF(
            AND(
                M52 &lt;= 'County Names to hide'!$D$2,
                OR(N52="", N52 &gt;= 'County Names to hide'!$C$2)
            ),
            "Yes",
            "No"
        )
    )
)</f>
        <v/>
      </c>
      <c r="P52" s="6"/>
      <c r="Q52" s="6"/>
      <c r="R52" s="6"/>
      <c r="S52" s="6"/>
      <c r="T52" s="1"/>
      <c r="U52" s="80" t="str">
        <f>IF(Outcomes!M52="","",
   IF(AND(Outcomes!N52&lt;&gt;"",Outcomes!N52&lt;'County Names to hide'!$C$2),0,
      ROUND((MIN(IF(Outcomes!N52="", 'County Names to hide'!$D$2, Outcomes!N52),'County Names to hide'!$D$2)-Outcomes!M52)/30,1)))</f>
        <v/>
      </c>
      <c r="V52" s="80" t="str">
        <f>IF(Outcomes!C52="", "", DATEDIF(Outcomes!C52, 'County Names to hide'!$D$2, "m"))</f>
        <v/>
      </c>
      <c r="W52" s="1"/>
      <c r="X52" s="1"/>
      <c r="Y52" s="1"/>
      <c r="Z52" s="1"/>
      <c r="AA52" s="1"/>
      <c r="AB52" s="1"/>
      <c r="AC52" s="1"/>
      <c r="AD52" s="1"/>
    </row>
    <row r="53" spans="1:30" x14ac:dyDescent="0.35">
      <c r="A53" s="1"/>
      <c r="B53" s="1"/>
      <c r="C53" s="1"/>
      <c r="D53" s="1"/>
      <c r="E53" s="1"/>
      <c r="F53" s="1"/>
      <c r="G53" s="1"/>
      <c r="H53" s="1"/>
      <c r="I53" s="1"/>
      <c r="J53" s="1"/>
      <c r="K53" s="1"/>
      <c r="L53" s="80" t="str">
        <f t="shared" si="0"/>
        <v>Yes</v>
      </c>
      <c r="M53" s="6"/>
      <c r="N53" s="6"/>
      <c r="O53" s="80" t="str">
        <f>IF(AND(M53="", N53=""), "",
    IF(M53="", "No",
        IF(
            AND(
                M53 &lt;= 'County Names to hide'!$D$2,
                OR(N53="", N53 &gt;= 'County Names to hide'!$C$2)
            ),
            "Yes",
            "No"
        )
    )
)</f>
        <v/>
      </c>
      <c r="P53" s="6"/>
      <c r="Q53" s="6"/>
      <c r="R53" s="6"/>
      <c r="S53" s="6"/>
      <c r="T53" s="1"/>
      <c r="U53" s="80" t="str">
        <f>IF(Outcomes!M53="","",
   IF(AND(Outcomes!N53&lt;&gt;"",Outcomes!N53&lt;'County Names to hide'!$C$2),0,
      ROUND((MIN(IF(Outcomes!N53="", 'County Names to hide'!$D$2, Outcomes!N53),'County Names to hide'!$D$2)-Outcomes!M53)/30,1)))</f>
        <v/>
      </c>
      <c r="V53" s="80" t="str">
        <f>IF(Outcomes!C53="", "", DATEDIF(Outcomes!C53, 'County Names to hide'!$D$2, "m"))</f>
        <v/>
      </c>
      <c r="W53" s="1"/>
      <c r="X53" s="1"/>
      <c r="Y53" s="1"/>
      <c r="Z53" s="1"/>
      <c r="AA53" s="1"/>
      <c r="AB53" s="1"/>
      <c r="AC53" s="1"/>
      <c r="AD53" s="1"/>
    </row>
    <row r="54" spans="1:30" x14ac:dyDescent="0.35">
      <c r="A54" s="1"/>
      <c r="B54" s="1"/>
      <c r="C54" s="1"/>
      <c r="D54" s="1"/>
      <c r="E54" s="1"/>
      <c r="F54" s="1"/>
      <c r="G54" s="1"/>
      <c r="H54" s="1"/>
      <c r="I54" s="1"/>
      <c r="J54" s="1"/>
      <c r="K54" s="1"/>
      <c r="L54" s="80" t="str">
        <f t="shared" si="0"/>
        <v>Yes</v>
      </c>
      <c r="M54" s="6"/>
      <c r="N54" s="6"/>
      <c r="O54" s="80" t="str">
        <f>IF(AND(M54="", N54=""), "",
    IF(M54="", "No",
        IF(
            AND(
                M54 &lt;= 'County Names to hide'!$D$2,
                OR(N54="", N54 &gt;= 'County Names to hide'!$C$2)
            ),
            "Yes",
            "No"
        )
    )
)</f>
        <v/>
      </c>
      <c r="P54" s="6"/>
      <c r="Q54" s="6"/>
      <c r="R54" s="6"/>
      <c r="S54" s="6"/>
      <c r="T54" s="1"/>
      <c r="U54" s="80" t="str">
        <f>IF(Outcomes!M54="","",
   IF(AND(Outcomes!N54&lt;&gt;"",Outcomes!N54&lt;'County Names to hide'!$C$2),0,
      ROUND((MIN(IF(Outcomes!N54="", 'County Names to hide'!$D$2, Outcomes!N54),'County Names to hide'!$D$2)-Outcomes!M54)/30,1)))</f>
        <v/>
      </c>
      <c r="V54" s="80" t="str">
        <f>IF(Outcomes!C54="", "", DATEDIF(Outcomes!C54, 'County Names to hide'!$D$2, "m"))</f>
        <v/>
      </c>
      <c r="W54" s="1"/>
      <c r="X54" s="1"/>
      <c r="Y54" s="1"/>
      <c r="Z54" s="1"/>
      <c r="AA54" s="1"/>
      <c r="AB54" s="1"/>
      <c r="AC54" s="1"/>
      <c r="AD54" s="1"/>
    </row>
    <row r="55" spans="1:30" x14ac:dyDescent="0.35">
      <c r="A55" s="1"/>
      <c r="B55" s="1"/>
      <c r="C55" s="1"/>
      <c r="D55" s="1"/>
      <c r="E55" s="1"/>
      <c r="F55" s="1"/>
      <c r="G55" s="1"/>
      <c r="H55" s="1"/>
      <c r="I55" s="1"/>
      <c r="J55" s="1"/>
      <c r="K55" s="1"/>
      <c r="L55" s="80" t="str">
        <f t="shared" si="0"/>
        <v>Yes</v>
      </c>
      <c r="M55" s="6"/>
      <c r="N55" s="6"/>
      <c r="O55" s="80" t="str">
        <f>IF(AND(M55="", N55=""), "",
    IF(M55="", "No",
        IF(
            AND(
                M55 &lt;= 'County Names to hide'!$D$2,
                OR(N55="", N55 &gt;= 'County Names to hide'!$C$2)
            ),
            "Yes",
            "No"
        )
    )
)</f>
        <v/>
      </c>
      <c r="P55" s="6"/>
      <c r="Q55" s="6"/>
      <c r="R55" s="6"/>
      <c r="S55" s="6"/>
      <c r="T55" s="1"/>
      <c r="U55" s="80" t="str">
        <f>IF(Outcomes!M55="","",
   IF(AND(Outcomes!N55&lt;&gt;"",Outcomes!N55&lt;'County Names to hide'!$C$2),0,
      ROUND((MIN(IF(Outcomes!N55="", 'County Names to hide'!$D$2, Outcomes!N55),'County Names to hide'!$D$2)-Outcomes!M55)/30,1)))</f>
        <v/>
      </c>
      <c r="V55" s="80" t="str">
        <f>IF(Outcomes!C55="", "", DATEDIF(Outcomes!C55, 'County Names to hide'!$D$2, "m"))</f>
        <v/>
      </c>
      <c r="W55" s="1"/>
      <c r="X55" s="1"/>
      <c r="Y55" s="1"/>
      <c r="Z55" s="1"/>
      <c r="AA55" s="1"/>
      <c r="AB55" s="1"/>
      <c r="AC55" s="1"/>
      <c r="AD55" s="1"/>
    </row>
    <row r="56" spans="1:30" x14ac:dyDescent="0.35">
      <c r="A56" s="1"/>
      <c r="B56" s="1"/>
      <c r="C56" s="1"/>
      <c r="D56" s="1"/>
      <c r="E56" s="1"/>
      <c r="F56" s="1"/>
      <c r="G56" s="1"/>
      <c r="H56" s="1"/>
      <c r="I56" s="1"/>
      <c r="J56" s="1"/>
      <c r="K56" s="1"/>
      <c r="L56" s="80" t="str">
        <f t="shared" si="0"/>
        <v>Yes</v>
      </c>
      <c r="M56" s="6"/>
      <c r="N56" s="6"/>
      <c r="O56" s="80" t="str">
        <f>IF(AND(M56="", N56=""), "",
    IF(M56="", "No",
        IF(
            AND(
                M56 &lt;= 'County Names to hide'!$D$2,
                OR(N56="", N56 &gt;= 'County Names to hide'!$C$2)
            ),
            "Yes",
            "No"
        )
    )
)</f>
        <v/>
      </c>
      <c r="P56" s="6"/>
      <c r="Q56" s="6"/>
      <c r="R56" s="6"/>
      <c r="S56" s="6"/>
      <c r="T56" s="1"/>
      <c r="U56" s="80" t="str">
        <f>IF(Outcomes!M56="","",
   IF(AND(Outcomes!N56&lt;&gt;"",Outcomes!N56&lt;'County Names to hide'!$C$2),0,
      ROUND((MIN(IF(Outcomes!N56="", 'County Names to hide'!$D$2, Outcomes!N56),'County Names to hide'!$D$2)-Outcomes!M56)/30,1)))</f>
        <v/>
      </c>
      <c r="V56" s="80" t="str">
        <f>IF(Outcomes!C56="", "", DATEDIF(Outcomes!C56, 'County Names to hide'!$D$2, "m"))</f>
        <v/>
      </c>
      <c r="W56" s="1"/>
      <c r="X56" s="1"/>
      <c r="Y56" s="1"/>
      <c r="Z56" s="1"/>
      <c r="AA56" s="1"/>
      <c r="AB56" s="1"/>
      <c r="AC56" s="1"/>
      <c r="AD56" s="1"/>
    </row>
    <row r="57" spans="1:30" x14ac:dyDescent="0.35">
      <c r="A57" s="1"/>
      <c r="B57" s="1"/>
      <c r="C57" s="1"/>
      <c r="D57" s="1"/>
      <c r="E57" s="1"/>
      <c r="F57" s="1"/>
      <c r="G57" s="1"/>
      <c r="H57" s="1"/>
      <c r="I57" s="1"/>
      <c r="J57" s="1"/>
      <c r="K57" s="1"/>
      <c r="L57" s="80" t="str">
        <f t="shared" si="0"/>
        <v>Yes</v>
      </c>
      <c r="M57" s="6"/>
      <c r="N57" s="6"/>
      <c r="O57" s="80" t="str">
        <f>IF(AND(M57="", N57=""), "",
    IF(M57="", "No",
        IF(
            AND(
                M57 &lt;= 'County Names to hide'!$D$2,
                OR(N57="", N57 &gt;= 'County Names to hide'!$C$2)
            ),
            "Yes",
            "No"
        )
    )
)</f>
        <v/>
      </c>
      <c r="P57" s="6"/>
      <c r="Q57" s="6"/>
      <c r="R57" s="6"/>
      <c r="S57" s="6"/>
      <c r="T57" s="1"/>
      <c r="U57" s="80" t="str">
        <f>IF(Outcomes!M57="","",
   IF(AND(Outcomes!N57&lt;&gt;"",Outcomes!N57&lt;'County Names to hide'!$C$2),0,
      ROUND((MIN(IF(Outcomes!N57="", 'County Names to hide'!$D$2, Outcomes!N57),'County Names to hide'!$D$2)-Outcomes!M57)/30,1)))</f>
        <v/>
      </c>
      <c r="V57" s="80" t="str">
        <f>IF(Outcomes!C57="", "", DATEDIF(Outcomes!C57, 'County Names to hide'!$D$2, "m"))</f>
        <v/>
      </c>
      <c r="W57" s="1"/>
      <c r="X57" s="1"/>
      <c r="Y57" s="1"/>
      <c r="Z57" s="1"/>
      <c r="AA57" s="1"/>
      <c r="AB57" s="1"/>
      <c r="AC57" s="1"/>
      <c r="AD57" s="1"/>
    </row>
    <row r="58" spans="1:30" x14ac:dyDescent="0.35">
      <c r="A58" s="1"/>
      <c r="B58" s="1"/>
      <c r="C58" s="1"/>
      <c r="D58" s="1"/>
      <c r="E58" s="1"/>
      <c r="F58" s="1"/>
      <c r="G58" s="1"/>
      <c r="H58" s="1"/>
      <c r="I58" s="1"/>
      <c r="J58" s="1"/>
      <c r="K58" s="1"/>
      <c r="L58" s="80" t="str">
        <f t="shared" si="0"/>
        <v>Yes</v>
      </c>
      <c r="M58" s="6"/>
      <c r="N58" s="6"/>
      <c r="O58" s="80" t="str">
        <f>IF(AND(M58="", N58=""), "",
    IF(M58="", "No",
        IF(
            AND(
                M58 &lt;= 'County Names to hide'!$D$2,
                OR(N58="", N58 &gt;= 'County Names to hide'!$C$2)
            ),
            "Yes",
            "No"
        )
    )
)</f>
        <v/>
      </c>
      <c r="P58" s="6"/>
      <c r="Q58" s="6"/>
      <c r="R58" s="6"/>
      <c r="S58" s="6"/>
      <c r="T58" s="1"/>
      <c r="U58" s="80" t="str">
        <f>IF(Outcomes!M58="","",
   IF(AND(Outcomes!N58&lt;&gt;"",Outcomes!N58&lt;'County Names to hide'!$C$2),0,
      ROUND((MIN(IF(Outcomes!N58="", 'County Names to hide'!$D$2, Outcomes!N58),'County Names to hide'!$D$2)-Outcomes!M58)/30,1)))</f>
        <v/>
      </c>
      <c r="V58" s="80" t="str">
        <f>IF(Outcomes!C58="", "", DATEDIF(Outcomes!C58, 'County Names to hide'!$D$2, "m"))</f>
        <v/>
      </c>
      <c r="W58" s="1"/>
      <c r="X58" s="1"/>
      <c r="Y58" s="1"/>
      <c r="Z58" s="1"/>
      <c r="AA58" s="1"/>
      <c r="AB58" s="1"/>
      <c r="AC58" s="1"/>
      <c r="AD58" s="1"/>
    </row>
    <row r="59" spans="1:30" x14ac:dyDescent="0.35">
      <c r="A59" s="1"/>
      <c r="B59" s="1"/>
      <c r="C59" s="1"/>
      <c r="D59" s="1"/>
      <c r="E59" s="1"/>
      <c r="F59" s="1"/>
      <c r="G59" s="1"/>
      <c r="H59" s="1"/>
      <c r="I59" s="1"/>
      <c r="J59" s="1"/>
      <c r="K59" s="1"/>
      <c r="L59" s="80" t="str">
        <f t="shared" si="0"/>
        <v>Yes</v>
      </c>
      <c r="M59" s="6"/>
      <c r="N59" s="6"/>
      <c r="O59" s="80" t="str">
        <f>IF(AND(M59="", N59=""), "",
    IF(M59="", "No",
        IF(
            AND(
                M59 &lt;= 'County Names to hide'!$D$2,
                OR(N59="", N59 &gt;= 'County Names to hide'!$C$2)
            ),
            "Yes",
            "No"
        )
    )
)</f>
        <v/>
      </c>
      <c r="P59" s="6"/>
      <c r="Q59" s="6"/>
      <c r="R59" s="6"/>
      <c r="S59" s="6"/>
      <c r="T59" s="1"/>
      <c r="U59" s="80" t="str">
        <f>IF(Outcomes!M59="","",
   IF(AND(Outcomes!N59&lt;&gt;"",Outcomes!N59&lt;'County Names to hide'!$C$2),0,
      ROUND((MIN(IF(Outcomes!N59="", 'County Names to hide'!$D$2, Outcomes!N59),'County Names to hide'!$D$2)-Outcomes!M59)/30,1)))</f>
        <v/>
      </c>
      <c r="V59" s="80" t="str">
        <f>IF(Outcomes!C59="", "", DATEDIF(Outcomes!C59, 'County Names to hide'!$D$2, "m"))</f>
        <v/>
      </c>
      <c r="W59" s="1"/>
      <c r="X59" s="1"/>
      <c r="Y59" s="1"/>
      <c r="Z59" s="1"/>
      <c r="AA59" s="1"/>
      <c r="AB59" s="1"/>
      <c r="AC59" s="1"/>
      <c r="AD59" s="1"/>
    </row>
    <row r="60" spans="1:30" x14ac:dyDescent="0.35">
      <c r="A60" s="1"/>
      <c r="B60" s="1"/>
      <c r="C60" s="1"/>
      <c r="D60" s="1"/>
      <c r="E60" s="1"/>
      <c r="F60" s="1"/>
      <c r="G60" s="1"/>
      <c r="H60" s="1"/>
      <c r="I60" s="1"/>
      <c r="J60" s="1"/>
      <c r="K60" s="1"/>
      <c r="L60" s="80" t="str">
        <f t="shared" si="0"/>
        <v>Yes</v>
      </c>
      <c r="M60" s="6"/>
      <c r="N60" s="6"/>
      <c r="O60" s="80" t="str">
        <f>IF(AND(M60="", N60=""), "",
    IF(M60="", "No",
        IF(
            AND(
                M60 &lt;= 'County Names to hide'!$D$2,
                OR(N60="", N60 &gt;= 'County Names to hide'!$C$2)
            ),
            "Yes",
            "No"
        )
    )
)</f>
        <v/>
      </c>
      <c r="P60" s="6"/>
      <c r="Q60" s="6"/>
      <c r="R60" s="6"/>
      <c r="S60" s="6"/>
      <c r="T60" s="1"/>
      <c r="U60" s="80" t="str">
        <f>IF(Outcomes!M60="","",
   IF(AND(Outcomes!N60&lt;&gt;"",Outcomes!N60&lt;'County Names to hide'!$C$2),0,
      ROUND((MIN(IF(Outcomes!N60="", 'County Names to hide'!$D$2, Outcomes!N60),'County Names to hide'!$D$2)-Outcomes!M60)/30,1)))</f>
        <v/>
      </c>
      <c r="V60" s="80" t="str">
        <f>IF(Outcomes!C60="", "", DATEDIF(Outcomes!C60, 'County Names to hide'!$D$2, "m"))</f>
        <v/>
      </c>
      <c r="W60" s="1"/>
      <c r="X60" s="1"/>
      <c r="Y60" s="1"/>
      <c r="Z60" s="1"/>
      <c r="AA60" s="1"/>
      <c r="AB60" s="1"/>
      <c r="AC60" s="1"/>
      <c r="AD60" s="1"/>
    </row>
    <row r="61" spans="1:30" x14ac:dyDescent="0.35">
      <c r="A61" s="1"/>
      <c r="B61" s="1"/>
      <c r="C61" s="1"/>
      <c r="D61" s="1"/>
      <c r="E61" s="1"/>
      <c r="F61" s="1"/>
      <c r="G61" s="1"/>
      <c r="H61" s="1"/>
      <c r="I61" s="1"/>
      <c r="J61" s="1"/>
      <c r="K61" s="1"/>
      <c r="L61" s="80" t="str">
        <f t="shared" si="0"/>
        <v>Yes</v>
      </c>
      <c r="M61" s="6"/>
      <c r="N61" s="6"/>
      <c r="O61" s="80" t="str">
        <f>IF(AND(M61="", N61=""), "",
    IF(M61="", "No",
        IF(
            AND(
                M61 &lt;= 'County Names to hide'!$D$2,
                OR(N61="", N61 &gt;= 'County Names to hide'!$C$2)
            ),
            "Yes",
            "No"
        )
    )
)</f>
        <v/>
      </c>
      <c r="P61" s="6"/>
      <c r="Q61" s="6"/>
      <c r="R61" s="6"/>
      <c r="S61" s="6"/>
      <c r="T61" s="1"/>
      <c r="U61" s="80" t="str">
        <f>IF(Outcomes!M61="","",
   IF(AND(Outcomes!N61&lt;&gt;"",Outcomes!N61&lt;'County Names to hide'!$C$2),0,
      ROUND((MIN(IF(Outcomes!N61="", 'County Names to hide'!$D$2, Outcomes!N61),'County Names to hide'!$D$2)-Outcomes!M61)/30,1)))</f>
        <v/>
      </c>
      <c r="V61" s="80" t="str">
        <f>IF(Outcomes!C61="", "", DATEDIF(Outcomes!C61, 'County Names to hide'!$D$2, "m"))</f>
        <v/>
      </c>
      <c r="W61" s="1"/>
      <c r="X61" s="1"/>
      <c r="Y61" s="1"/>
      <c r="Z61" s="1"/>
      <c r="AA61" s="1"/>
      <c r="AB61" s="1"/>
      <c r="AC61" s="1"/>
      <c r="AD61" s="1"/>
    </row>
    <row r="62" spans="1:30" x14ac:dyDescent="0.35">
      <c r="A62" s="1"/>
      <c r="B62" s="1"/>
      <c r="C62" s="1"/>
      <c r="D62" s="1"/>
      <c r="E62" s="1"/>
      <c r="F62" s="1"/>
      <c r="G62" s="1"/>
      <c r="H62" s="1"/>
      <c r="I62" s="1"/>
      <c r="J62" s="1"/>
      <c r="K62" s="1"/>
      <c r="L62" s="80" t="str">
        <f t="shared" si="0"/>
        <v>Yes</v>
      </c>
      <c r="M62" s="6"/>
      <c r="N62" s="6"/>
      <c r="O62" s="80" t="str">
        <f>IF(AND(M62="", N62=""), "",
    IF(M62="", "No",
        IF(
            AND(
                M62 &lt;= 'County Names to hide'!$D$2,
                OR(N62="", N62 &gt;= 'County Names to hide'!$C$2)
            ),
            "Yes",
            "No"
        )
    )
)</f>
        <v/>
      </c>
      <c r="P62" s="6"/>
      <c r="Q62" s="6"/>
      <c r="R62" s="6"/>
      <c r="S62" s="6"/>
      <c r="T62" s="1"/>
      <c r="U62" s="80" t="str">
        <f>IF(Outcomes!M62="","",
   IF(AND(Outcomes!N62&lt;&gt;"",Outcomes!N62&lt;'County Names to hide'!$C$2),0,
      ROUND((MIN(IF(Outcomes!N62="", 'County Names to hide'!$D$2, Outcomes!N62),'County Names to hide'!$D$2)-Outcomes!M62)/30,1)))</f>
        <v/>
      </c>
      <c r="V62" s="80" t="str">
        <f>IF(Outcomes!C62="", "", DATEDIF(Outcomes!C62, 'County Names to hide'!$D$2, "m"))</f>
        <v/>
      </c>
      <c r="W62" s="1"/>
      <c r="X62" s="1"/>
      <c r="Y62" s="1"/>
      <c r="Z62" s="1"/>
      <c r="AA62" s="1"/>
      <c r="AB62" s="1"/>
      <c r="AC62" s="1"/>
      <c r="AD62" s="1"/>
    </row>
    <row r="63" spans="1:30" x14ac:dyDescent="0.35">
      <c r="A63" s="1"/>
      <c r="B63" s="1"/>
      <c r="C63" s="1"/>
      <c r="D63" s="1"/>
      <c r="E63" s="1"/>
      <c r="F63" s="1"/>
      <c r="G63" s="1"/>
      <c r="H63" s="1"/>
      <c r="I63" s="1"/>
      <c r="J63" s="1"/>
      <c r="K63" s="1"/>
      <c r="L63" s="80" t="str">
        <f t="shared" si="0"/>
        <v>Yes</v>
      </c>
      <c r="M63" s="6"/>
      <c r="N63" s="6"/>
      <c r="O63" s="80" t="str">
        <f>IF(AND(M63="", N63=""), "",
    IF(M63="", "No",
        IF(
            AND(
                M63 &lt;= 'County Names to hide'!$D$2,
                OR(N63="", N63 &gt;= 'County Names to hide'!$C$2)
            ),
            "Yes",
            "No"
        )
    )
)</f>
        <v/>
      </c>
      <c r="P63" s="6"/>
      <c r="Q63" s="6"/>
      <c r="R63" s="6"/>
      <c r="S63" s="6"/>
      <c r="T63" s="1"/>
      <c r="U63" s="80" t="str">
        <f>IF(Outcomes!M63="","",
   IF(AND(Outcomes!N63&lt;&gt;"",Outcomes!N63&lt;'County Names to hide'!$C$2),0,
      ROUND((MIN(IF(Outcomes!N63="", 'County Names to hide'!$D$2, Outcomes!N63),'County Names to hide'!$D$2)-Outcomes!M63)/30,1)))</f>
        <v/>
      </c>
      <c r="V63" s="80" t="str">
        <f>IF(Outcomes!C63="", "", DATEDIF(Outcomes!C63, 'County Names to hide'!$D$2, "m"))</f>
        <v/>
      </c>
      <c r="W63" s="1"/>
      <c r="X63" s="1"/>
      <c r="Y63" s="1"/>
      <c r="Z63" s="1"/>
      <c r="AA63" s="1"/>
      <c r="AB63" s="1"/>
      <c r="AC63" s="1"/>
      <c r="AD63" s="1"/>
    </row>
    <row r="64" spans="1:30" x14ac:dyDescent="0.35">
      <c r="A64" s="1"/>
      <c r="B64" s="1"/>
      <c r="C64" s="1"/>
      <c r="D64" s="1"/>
      <c r="E64" s="1"/>
      <c r="F64" s="1"/>
      <c r="G64" s="1"/>
      <c r="H64" s="1"/>
      <c r="I64" s="1"/>
      <c r="J64" s="1"/>
      <c r="K64" s="1"/>
      <c r="L64" s="80" t="str">
        <f t="shared" si="0"/>
        <v>Yes</v>
      </c>
      <c r="M64" s="6"/>
      <c r="N64" s="6"/>
      <c r="O64" s="80" t="str">
        <f>IF(AND(M64="", N64=""), "",
    IF(M64="", "No",
        IF(
            AND(
                M64 &lt;= 'County Names to hide'!$D$2,
                OR(N64="", N64 &gt;= 'County Names to hide'!$C$2)
            ),
            "Yes",
            "No"
        )
    )
)</f>
        <v/>
      </c>
      <c r="P64" s="6"/>
      <c r="Q64" s="6"/>
      <c r="R64" s="6"/>
      <c r="S64" s="6"/>
      <c r="T64" s="1"/>
      <c r="U64" s="80" t="str">
        <f>IF(Outcomes!M64="","",
   IF(AND(Outcomes!N64&lt;&gt;"",Outcomes!N64&lt;'County Names to hide'!$C$2),0,
      ROUND((MIN(IF(Outcomes!N64="", 'County Names to hide'!$D$2, Outcomes!N64),'County Names to hide'!$D$2)-Outcomes!M64)/30,1)))</f>
        <v/>
      </c>
      <c r="V64" s="80" t="str">
        <f>IF(Outcomes!C64="", "", DATEDIF(Outcomes!C64, 'County Names to hide'!$D$2, "m"))</f>
        <v/>
      </c>
      <c r="W64" s="1"/>
      <c r="X64" s="1"/>
      <c r="Y64" s="1"/>
      <c r="Z64" s="1"/>
      <c r="AA64" s="1"/>
      <c r="AB64" s="1"/>
      <c r="AC64" s="1"/>
      <c r="AD64" s="1"/>
    </row>
    <row r="65" spans="1:30" x14ac:dyDescent="0.35">
      <c r="A65" s="1"/>
      <c r="B65" s="1"/>
      <c r="C65" s="1"/>
      <c r="D65" s="1"/>
      <c r="E65" s="1"/>
      <c r="F65" s="1"/>
      <c r="G65" s="1"/>
      <c r="H65" s="1"/>
      <c r="I65" s="1"/>
      <c r="J65" s="1"/>
      <c r="K65" s="1"/>
      <c r="L65" s="80" t="str">
        <f t="shared" si="0"/>
        <v>Yes</v>
      </c>
      <c r="M65" s="6"/>
      <c r="N65" s="6"/>
      <c r="O65" s="80" t="str">
        <f>IF(AND(M65="", N65=""), "",
    IF(M65="", "No",
        IF(
            AND(
                M65 &lt;= 'County Names to hide'!$D$2,
                OR(N65="", N65 &gt;= 'County Names to hide'!$C$2)
            ),
            "Yes",
            "No"
        )
    )
)</f>
        <v/>
      </c>
      <c r="P65" s="6"/>
      <c r="Q65" s="6"/>
      <c r="R65" s="6"/>
      <c r="S65" s="6"/>
      <c r="T65" s="1"/>
      <c r="U65" s="80" t="str">
        <f>IF(Outcomes!M65="","",
   IF(AND(Outcomes!N65&lt;&gt;"",Outcomes!N65&lt;'County Names to hide'!$C$2),0,
      ROUND((MIN(IF(Outcomes!N65="", 'County Names to hide'!$D$2, Outcomes!N65),'County Names to hide'!$D$2)-Outcomes!M65)/30,1)))</f>
        <v/>
      </c>
      <c r="V65" s="80" t="str">
        <f>IF(Outcomes!C65="", "", DATEDIF(Outcomes!C65, 'County Names to hide'!$D$2, "m"))</f>
        <v/>
      </c>
      <c r="W65" s="1"/>
      <c r="X65" s="1"/>
      <c r="Y65" s="1"/>
      <c r="Z65" s="1"/>
      <c r="AA65" s="1"/>
      <c r="AB65" s="1"/>
      <c r="AC65" s="1"/>
      <c r="AD65" s="1"/>
    </row>
    <row r="66" spans="1:30" x14ac:dyDescent="0.35">
      <c r="A66" s="1"/>
      <c r="B66" s="1"/>
      <c r="C66" s="1"/>
      <c r="D66" s="1"/>
      <c r="E66" s="1"/>
      <c r="F66" s="1"/>
      <c r="G66" s="1"/>
      <c r="H66" s="1"/>
      <c r="I66" s="1"/>
      <c r="J66" s="1"/>
      <c r="K66" s="1"/>
      <c r="L66" s="80" t="str">
        <f t="shared" si="0"/>
        <v>Yes</v>
      </c>
      <c r="M66" s="6"/>
      <c r="N66" s="6"/>
      <c r="O66" s="80" t="str">
        <f>IF(AND(M66="", N66=""), "",
    IF(M66="", "No",
        IF(
            AND(
                M66 &lt;= 'County Names to hide'!$D$2,
                OR(N66="", N66 &gt;= 'County Names to hide'!$C$2)
            ),
            "Yes",
            "No"
        )
    )
)</f>
        <v/>
      </c>
      <c r="P66" s="6"/>
      <c r="Q66" s="6"/>
      <c r="R66" s="6"/>
      <c r="S66" s="6"/>
      <c r="T66" s="1"/>
      <c r="U66" s="80" t="str">
        <f>IF(Outcomes!M66="","",
   IF(AND(Outcomes!N66&lt;&gt;"",Outcomes!N66&lt;'County Names to hide'!$C$2),0,
      ROUND((MIN(IF(Outcomes!N66="", 'County Names to hide'!$D$2, Outcomes!N66),'County Names to hide'!$D$2)-Outcomes!M66)/30,1)))</f>
        <v/>
      </c>
      <c r="V66" s="80" t="str">
        <f>IF(Outcomes!C66="", "", DATEDIF(Outcomes!C66, 'County Names to hide'!$D$2, "m"))</f>
        <v/>
      </c>
      <c r="W66" s="1"/>
      <c r="X66" s="1"/>
      <c r="Y66" s="1"/>
      <c r="Z66" s="1"/>
      <c r="AA66" s="1"/>
      <c r="AB66" s="1"/>
      <c r="AC66" s="1"/>
      <c r="AD66" s="1"/>
    </row>
    <row r="67" spans="1:30" x14ac:dyDescent="0.35">
      <c r="A67" s="1"/>
      <c r="B67" s="1"/>
      <c r="C67" s="1"/>
      <c r="D67" s="1"/>
      <c r="E67" s="1"/>
      <c r="F67" s="1"/>
      <c r="G67" s="1"/>
      <c r="H67" s="1"/>
      <c r="I67" s="1"/>
      <c r="J67" s="1"/>
      <c r="K67" s="1"/>
      <c r="L67" s="80" t="str">
        <f t="shared" si="0"/>
        <v>Yes</v>
      </c>
      <c r="M67" s="6"/>
      <c r="N67" s="6"/>
      <c r="O67" s="80" t="str">
        <f>IF(AND(M67="", N67=""), "",
    IF(M67="", "No",
        IF(
            AND(
                M67 &lt;= 'County Names to hide'!$D$2,
                OR(N67="", N67 &gt;= 'County Names to hide'!$C$2)
            ),
            "Yes",
            "No"
        )
    )
)</f>
        <v/>
      </c>
      <c r="P67" s="6"/>
      <c r="Q67" s="6"/>
      <c r="R67" s="6"/>
      <c r="S67" s="6"/>
      <c r="T67" s="1"/>
      <c r="U67" s="80" t="str">
        <f>IF(Outcomes!M67="","",
   IF(AND(Outcomes!N67&lt;&gt;"",Outcomes!N67&lt;'County Names to hide'!$C$2),0,
      ROUND((MIN(IF(Outcomes!N67="", 'County Names to hide'!$D$2, Outcomes!N67),'County Names to hide'!$D$2)-Outcomes!M67)/30,1)))</f>
        <v/>
      </c>
      <c r="V67" s="80" t="str">
        <f>IF(Outcomes!C67="", "", DATEDIF(Outcomes!C67, 'County Names to hide'!$D$2, "m"))</f>
        <v/>
      </c>
      <c r="W67" s="1"/>
      <c r="X67" s="1"/>
      <c r="Y67" s="1"/>
      <c r="Z67" s="1"/>
      <c r="AA67" s="1"/>
      <c r="AB67" s="1"/>
      <c r="AC67" s="1"/>
      <c r="AD67" s="1"/>
    </row>
    <row r="68" spans="1:30" x14ac:dyDescent="0.35">
      <c r="A68" s="1"/>
      <c r="B68" s="1"/>
      <c r="C68" s="1"/>
      <c r="D68" s="1"/>
      <c r="E68" s="1"/>
      <c r="F68" s="1"/>
      <c r="G68" s="1"/>
      <c r="H68" s="1"/>
      <c r="I68" s="1"/>
      <c r="J68" s="1"/>
      <c r="K68" s="1"/>
      <c r="L68" s="80" t="str">
        <f t="shared" si="0"/>
        <v>Yes</v>
      </c>
      <c r="M68" s="6"/>
      <c r="N68" s="6"/>
      <c r="O68" s="80" t="str">
        <f>IF(AND(M68="", N68=""), "",
    IF(M68="", "No",
        IF(
            AND(
                M68 &lt;= 'County Names to hide'!$D$2,
                OR(N68="", N68 &gt;= 'County Names to hide'!$C$2)
            ),
            "Yes",
            "No"
        )
    )
)</f>
        <v/>
      </c>
      <c r="P68" s="6"/>
      <c r="Q68" s="6"/>
      <c r="R68" s="6"/>
      <c r="S68" s="6"/>
      <c r="T68" s="1"/>
      <c r="U68" s="80" t="str">
        <f>IF(Outcomes!M68="","",
   IF(AND(Outcomes!N68&lt;&gt;"",Outcomes!N68&lt;'County Names to hide'!$C$2),0,
      ROUND((MIN(IF(Outcomes!N68="", 'County Names to hide'!$D$2, Outcomes!N68),'County Names to hide'!$D$2)-Outcomes!M68)/30,1)))</f>
        <v/>
      </c>
      <c r="V68" s="80" t="str">
        <f>IF(Outcomes!C68="", "", DATEDIF(Outcomes!C68, 'County Names to hide'!$D$2, "m"))</f>
        <v/>
      </c>
      <c r="W68" s="1"/>
      <c r="X68" s="1"/>
      <c r="Y68" s="1"/>
      <c r="Z68" s="1"/>
      <c r="AA68" s="1"/>
      <c r="AB68" s="1"/>
      <c r="AC68" s="1"/>
      <c r="AD68" s="1"/>
    </row>
    <row r="69" spans="1:30" x14ac:dyDescent="0.35">
      <c r="A69" s="1"/>
      <c r="B69" s="1"/>
      <c r="C69" s="1"/>
      <c r="D69" s="1"/>
      <c r="E69" s="1"/>
      <c r="F69" s="1"/>
      <c r="G69" s="1"/>
      <c r="H69" s="1"/>
      <c r="I69" s="1"/>
      <c r="J69" s="1"/>
      <c r="K69" s="1"/>
      <c r="L69" s="80" t="str">
        <f t="shared" ref="L69:L132" si="1">IF(COUNTIF(F70:K70, "Yes")&gt;0, "No", "Yes")</f>
        <v>Yes</v>
      </c>
      <c r="M69" s="6"/>
      <c r="N69" s="6"/>
      <c r="O69" s="80" t="str">
        <f>IF(AND(M69="", N69=""), "",
    IF(M69="", "No",
        IF(
            AND(
                M69 &lt;= 'County Names to hide'!$D$2,
                OR(N69="", N69 &gt;= 'County Names to hide'!$C$2)
            ),
            "Yes",
            "No"
        )
    )
)</f>
        <v/>
      </c>
      <c r="P69" s="6"/>
      <c r="Q69" s="6"/>
      <c r="R69" s="6"/>
      <c r="S69" s="6"/>
      <c r="T69" s="1"/>
      <c r="U69" s="80" t="str">
        <f>IF(Outcomes!M69="","",
   IF(AND(Outcomes!N69&lt;&gt;"",Outcomes!N69&lt;'County Names to hide'!$C$2),0,
      ROUND((MIN(IF(Outcomes!N69="", 'County Names to hide'!$D$2, Outcomes!N69),'County Names to hide'!$D$2)-Outcomes!M69)/30,1)))</f>
        <v/>
      </c>
      <c r="V69" s="80" t="str">
        <f>IF(Outcomes!C69="", "", DATEDIF(Outcomes!C69, 'County Names to hide'!$D$2, "m"))</f>
        <v/>
      </c>
      <c r="W69" s="1"/>
      <c r="X69" s="1"/>
      <c r="Y69" s="1"/>
      <c r="Z69" s="1"/>
      <c r="AA69" s="1"/>
      <c r="AB69" s="1"/>
      <c r="AC69" s="1"/>
      <c r="AD69" s="1"/>
    </row>
    <row r="70" spans="1:30" x14ac:dyDescent="0.35">
      <c r="A70" s="1"/>
      <c r="B70" s="1"/>
      <c r="C70" s="1"/>
      <c r="D70" s="1"/>
      <c r="E70" s="1"/>
      <c r="F70" s="1"/>
      <c r="G70" s="1"/>
      <c r="H70" s="1"/>
      <c r="I70" s="1"/>
      <c r="J70" s="1"/>
      <c r="K70" s="1"/>
      <c r="L70" s="80" t="str">
        <f t="shared" si="1"/>
        <v>Yes</v>
      </c>
      <c r="M70" s="6"/>
      <c r="N70" s="6"/>
      <c r="O70" s="80" t="str">
        <f>IF(AND(M70="", N70=""), "",
    IF(M70="", "No",
        IF(
            AND(
                M70 &lt;= 'County Names to hide'!$D$2,
                OR(N70="", N70 &gt;= 'County Names to hide'!$C$2)
            ),
            "Yes",
            "No"
        )
    )
)</f>
        <v/>
      </c>
      <c r="P70" s="6"/>
      <c r="Q70" s="6"/>
      <c r="R70" s="6"/>
      <c r="S70" s="6"/>
      <c r="T70" s="1"/>
      <c r="U70" s="80" t="str">
        <f>IF(Outcomes!M70="","",
   IF(AND(Outcomes!N70&lt;&gt;"",Outcomes!N70&lt;'County Names to hide'!$C$2),0,
      ROUND((MIN(IF(Outcomes!N70="", 'County Names to hide'!$D$2, Outcomes!N70),'County Names to hide'!$D$2)-Outcomes!M70)/30,1)))</f>
        <v/>
      </c>
      <c r="V70" s="80" t="str">
        <f>IF(Outcomes!C70="", "", DATEDIF(Outcomes!C70, 'County Names to hide'!$D$2, "m"))</f>
        <v/>
      </c>
      <c r="W70" s="1"/>
      <c r="X70" s="1"/>
      <c r="Y70" s="1"/>
      <c r="Z70" s="1"/>
      <c r="AA70" s="1"/>
      <c r="AB70" s="1"/>
      <c r="AC70" s="1"/>
      <c r="AD70" s="1"/>
    </row>
    <row r="71" spans="1:30" x14ac:dyDescent="0.35">
      <c r="A71" s="1"/>
      <c r="B71" s="1"/>
      <c r="C71" s="1"/>
      <c r="D71" s="1"/>
      <c r="E71" s="1"/>
      <c r="F71" s="1"/>
      <c r="G71" s="1"/>
      <c r="H71" s="1"/>
      <c r="I71" s="1"/>
      <c r="J71" s="1"/>
      <c r="K71" s="1"/>
      <c r="L71" s="80" t="str">
        <f t="shared" si="1"/>
        <v>Yes</v>
      </c>
      <c r="M71" s="6"/>
      <c r="N71" s="6"/>
      <c r="O71" s="80" t="str">
        <f>IF(AND(M71="", N71=""), "",
    IF(M71="", "No",
        IF(
            AND(
                M71 &lt;= 'County Names to hide'!$D$2,
                OR(N71="", N71 &gt;= 'County Names to hide'!$C$2)
            ),
            "Yes",
            "No"
        )
    )
)</f>
        <v/>
      </c>
      <c r="P71" s="6"/>
      <c r="Q71" s="6"/>
      <c r="R71" s="6"/>
      <c r="S71" s="6"/>
      <c r="T71" s="1"/>
      <c r="U71" s="80" t="str">
        <f>IF(Outcomes!M71="","",
   IF(AND(Outcomes!N71&lt;&gt;"",Outcomes!N71&lt;'County Names to hide'!$C$2),0,
      ROUND((MIN(IF(Outcomes!N71="", 'County Names to hide'!$D$2, Outcomes!N71),'County Names to hide'!$D$2)-Outcomes!M71)/30,1)))</f>
        <v/>
      </c>
      <c r="V71" s="80" t="str">
        <f>IF(Outcomes!C71="", "", DATEDIF(Outcomes!C71, 'County Names to hide'!$D$2, "m"))</f>
        <v/>
      </c>
      <c r="W71" s="1"/>
      <c r="X71" s="1"/>
      <c r="Y71" s="1"/>
      <c r="Z71" s="1"/>
      <c r="AA71" s="1"/>
      <c r="AB71" s="1"/>
      <c r="AC71" s="1"/>
      <c r="AD71" s="1"/>
    </row>
    <row r="72" spans="1:30" x14ac:dyDescent="0.35">
      <c r="A72" s="1"/>
      <c r="B72" s="1"/>
      <c r="C72" s="1"/>
      <c r="D72" s="1"/>
      <c r="E72" s="1"/>
      <c r="F72" s="1"/>
      <c r="G72" s="1"/>
      <c r="H72" s="1"/>
      <c r="I72" s="1"/>
      <c r="J72" s="1"/>
      <c r="K72" s="1"/>
      <c r="L72" s="80" t="str">
        <f t="shared" si="1"/>
        <v>Yes</v>
      </c>
      <c r="M72" s="6"/>
      <c r="N72" s="6"/>
      <c r="O72" s="80" t="str">
        <f>IF(AND(M72="", N72=""), "",
    IF(M72="", "No",
        IF(
            AND(
                M72 &lt;= 'County Names to hide'!$D$2,
                OR(N72="", N72 &gt;= 'County Names to hide'!$C$2)
            ),
            "Yes",
            "No"
        )
    )
)</f>
        <v/>
      </c>
      <c r="P72" s="6"/>
      <c r="Q72" s="6"/>
      <c r="R72" s="6"/>
      <c r="S72" s="6"/>
      <c r="T72" s="1"/>
      <c r="U72" s="80" t="str">
        <f>IF(Outcomes!M72="","",
   IF(AND(Outcomes!N72&lt;&gt;"",Outcomes!N72&lt;'County Names to hide'!$C$2),0,
      ROUND((MIN(IF(Outcomes!N72="", 'County Names to hide'!$D$2, Outcomes!N72),'County Names to hide'!$D$2)-Outcomes!M72)/30,1)))</f>
        <v/>
      </c>
      <c r="V72" s="80" t="str">
        <f>IF(Outcomes!C72="", "", DATEDIF(Outcomes!C72, 'County Names to hide'!$D$2, "m"))</f>
        <v/>
      </c>
      <c r="W72" s="1"/>
      <c r="X72" s="1"/>
      <c r="Y72" s="1"/>
      <c r="Z72" s="1"/>
      <c r="AA72" s="1"/>
      <c r="AB72" s="1"/>
      <c r="AC72" s="1"/>
      <c r="AD72" s="1"/>
    </row>
    <row r="73" spans="1:30" x14ac:dyDescent="0.35">
      <c r="A73" s="1"/>
      <c r="B73" s="1"/>
      <c r="C73" s="1"/>
      <c r="D73" s="1"/>
      <c r="E73" s="1"/>
      <c r="F73" s="1"/>
      <c r="G73" s="1"/>
      <c r="H73" s="1"/>
      <c r="I73" s="1"/>
      <c r="J73" s="1"/>
      <c r="K73" s="1"/>
      <c r="L73" s="80" t="str">
        <f t="shared" si="1"/>
        <v>Yes</v>
      </c>
      <c r="M73" s="6"/>
      <c r="N73" s="6"/>
      <c r="O73" s="80" t="str">
        <f>IF(AND(M73="", N73=""), "",
    IF(M73="", "No",
        IF(
            AND(
                M73 &lt;= 'County Names to hide'!$D$2,
                OR(N73="", N73 &gt;= 'County Names to hide'!$C$2)
            ),
            "Yes",
            "No"
        )
    )
)</f>
        <v/>
      </c>
      <c r="P73" s="6"/>
      <c r="Q73" s="6"/>
      <c r="R73" s="6"/>
      <c r="S73" s="6"/>
      <c r="T73" s="1"/>
      <c r="U73" s="80" t="str">
        <f>IF(Outcomes!M73="","",
   IF(AND(Outcomes!N73&lt;&gt;"",Outcomes!N73&lt;'County Names to hide'!$C$2),0,
      ROUND((MIN(IF(Outcomes!N73="", 'County Names to hide'!$D$2, Outcomes!N73),'County Names to hide'!$D$2)-Outcomes!M73)/30,1)))</f>
        <v/>
      </c>
      <c r="V73" s="80" t="str">
        <f>IF(Outcomes!C73="", "", DATEDIF(Outcomes!C73, 'County Names to hide'!$D$2, "m"))</f>
        <v/>
      </c>
      <c r="W73" s="1"/>
      <c r="X73" s="1"/>
      <c r="Y73" s="1"/>
      <c r="Z73" s="1"/>
      <c r="AA73" s="1"/>
      <c r="AB73" s="1"/>
      <c r="AC73" s="1"/>
      <c r="AD73" s="1"/>
    </row>
    <row r="74" spans="1:30" x14ac:dyDescent="0.35">
      <c r="A74" s="1"/>
      <c r="B74" s="1"/>
      <c r="C74" s="1"/>
      <c r="D74" s="1"/>
      <c r="E74" s="1"/>
      <c r="F74" s="1"/>
      <c r="G74" s="1"/>
      <c r="H74" s="1"/>
      <c r="I74" s="1"/>
      <c r="J74" s="1"/>
      <c r="K74" s="1"/>
      <c r="L74" s="80" t="str">
        <f t="shared" si="1"/>
        <v>Yes</v>
      </c>
      <c r="M74" s="6"/>
      <c r="N74" s="6"/>
      <c r="O74" s="80" t="str">
        <f>IF(AND(M74="", N74=""), "",
    IF(M74="", "No",
        IF(
            AND(
                M74 &lt;= 'County Names to hide'!$D$2,
                OR(N74="", N74 &gt;= 'County Names to hide'!$C$2)
            ),
            "Yes",
            "No"
        )
    )
)</f>
        <v/>
      </c>
      <c r="P74" s="6"/>
      <c r="Q74" s="6"/>
      <c r="R74" s="6"/>
      <c r="S74" s="6"/>
      <c r="T74" s="1"/>
      <c r="U74" s="80" t="str">
        <f>IF(Outcomes!M74="","",
   IF(AND(Outcomes!N74&lt;&gt;"",Outcomes!N74&lt;'County Names to hide'!$C$2),0,
      ROUND((MIN(IF(Outcomes!N74="", 'County Names to hide'!$D$2, Outcomes!N74),'County Names to hide'!$D$2)-Outcomes!M74)/30,1)))</f>
        <v/>
      </c>
      <c r="V74" s="80" t="str">
        <f>IF(Outcomes!C74="", "", DATEDIF(Outcomes!C74, 'County Names to hide'!$D$2, "m"))</f>
        <v/>
      </c>
      <c r="W74" s="1"/>
      <c r="X74" s="1"/>
      <c r="Y74" s="1"/>
      <c r="Z74" s="1"/>
      <c r="AA74" s="1"/>
      <c r="AB74" s="1"/>
      <c r="AC74" s="1"/>
      <c r="AD74" s="1"/>
    </row>
    <row r="75" spans="1:30" x14ac:dyDescent="0.35">
      <c r="A75" s="1"/>
      <c r="B75" s="1"/>
      <c r="C75" s="1"/>
      <c r="D75" s="1"/>
      <c r="E75" s="1"/>
      <c r="F75" s="1"/>
      <c r="G75" s="1"/>
      <c r="H75" s="1"/>
      <c r="I75" s="1"/>
      <c r="J75" s="1"/>
      <c r="K75" s="1"/>
      <c r="L75" s="80" t="str">
        <f t="shared" si="1"/>
        <v>Yes</v>
      </c>
      <c r="M75" s="6"/>
      <c r="N75" s="6"/>
      <c r="O75" s="80" t="str">
        <f>IF(AND(M75="", N75=""), "",
    IF(M75="", "No",
        IF(
            AND(
                M75 &lt;= 'County Names to hide'!$D$2,
                OR(N75="", N75 &gt;= 'County Names to hide'!$C$2)
            ),
            "Yes",
            "No"
        )
    )
)</f>
        <v/>
      </c>
      <c r="P75" s="6"/>
      <c r="Q75" s="6"/>
      <c r="R75" s="6"/>
      <c r="S75" s="6"/>
      <c r="T75" s="1"/>
      <c r="U75" s="80" t="str">
        <f>IF(Outcomes!M75="","",
   IF(AND(Outcomes!N75&lt;&gt;"",Outcomes!N75&lt;'County Names to hide'!$C$2),0,
      ROUND((MIN(IF(Outcomes!N75="", 'County Names to hide'!$D$2, Outcomes!N75),'County Names to hide'!$D$2)-Outcomes!M75)/30,1)))</f>
        <v/>
      </c>
      <c r="V75" s="80" t="str">
        <f>IF(Outcomes!C75="", "", DATEDIF(Outcomes!C75, 'County Names to hide'!$D$2, "m"))</f>
        <v/>
      </c>
      <c r="W75" s="1"/>
      <c r="X75" s="1"/>
      <c r="Y75" s="1"/>
      <c r="Z75" s="1"/>
      <c r="AA75" s="1"/>
      <c r="AB75" s="1"/>
      <c r="AC75" s="1"/>
      <c r="AD75" s="1"/>
    </row>
    <row r="76" spans="1:30" x14ac:dyDescent="0.35">
      <c r="A76" s="1"/>
      <c r="B76" s="1"/>
      <c r="C76" s="1"/>
      <c r="D76" s="1"/>
      <c r="E76" s="1"/>
      <c r="F76" s="1"/>
      <c r="G76" s="1"/>
      <c r="H76" s="1"/>
      <c r="I76" s="1"/>
      <c r="J76" s="1"/>
      <c r="K76" s="1"/>
      <c r="L76" s="80" t="str">
        <f t="shared" si="1"/>
        <v>Yes</v>
      </c>
      <c r="M76" s="6"/>
      <c r="N76" s="6"/>
      <c r="O76" s="80" t="str">
        <f>IF(AND(M76="", N76=""), "",
    IF(M76="", "No",
        IF(
            AND(
                M76 &lt;= 'County Names to hide'!$D$2,
                OR(N76="", N76 &gt;= 'County Names to hide'!$C$2)
            ),
            "Yes",
            "No"
        )
    )
)</f>
        <v/>
      </c>
      <c r="P76" s="6"/>
      <c r="Q76" s="6"/>
      <c r="R76" s="6"/>
      <c r="S76" s="6"/>
      <c r="T76" s="1"/>
      <c r="U76" s="80" t="str">
        <f>IF(Outcomes!M76="","",
   IF(AND(Outcomes!N76&lt;&gt;"",Outcomes!N76&lt;'County Names to hide'!$C$2),0,
      ROUND((MIN(IF(Outcomes!N76="", 'County Names to hide'!$D$2, Outcomes!N76),'County Names to hide'!$D$2)-Outcomes!M76)/30,1)))</f>
        <v/>
      </c>
      <c r="V76" s="80" t="str">
        <f>IF(Outcomes!C76="", "", DATEDIF(Outcomes!C76, 'County Names to hide'!$D$2, "m"))</f>
        <v/>
      </c>
      <c r="W76" s="1"/>
      <c r="X76" s="1"/>
      <c r="Y76" s="1"/>
      <c r="Z76" s="1"/>
      <c r="AA76" s="1"/>
      <c r="AB76" s="1"/>
      <c r="AC76" s="1"/>
      <c r="AD76" s="1"/>
    </row>
    <row r="77" spans="1:30" x14ac:dyDescent="0.35">
      <c r="A77" s="1"/>
      <c r="B77" s="1"/>
      <c r="C77" s="1"/>
      <c r="D77" s="1"/>
      <c r="E77" s="1"/>
      <c r="F77" s="1"/>
      <c r="G77" s="1"/>
      <c r="H77" s="1"/>
      <c r="I77" s="1"/>
      <c r="J77" s="1"/>
      <c r="K77" s="1"/>
      <c r="L77" s="80" t="str">
        <f t="shared" si="1"/>
        <v>Yes</v>
      </c>
      <c r="M77" s="6"/>
      <c r="N77" s="6"/>
      <c r="O77" s="80" t="str">
        <f>IF(AND(M77="", N77=""), "",
    IF(M77="", "No",
        IF(
            AND(
                M77 &lt;= 'County Names to hide'!$D$2,
                OR(N77="", N77 &gt;= 'County Names to hide'!$C$2)
            ),
            "Yes",
            "No"
        )
    )
)</f>
        <v/>
      </c>
      <c r="P77" s="6"/>
      <c r="Q77" s="6"/>
      <c r="R77" s="6"/>
      <c r="S77" s="6"/>
      <c r="T77" s="1"/>
      <c r="U77" s="80" t="str">
        <f>IF(Outcomes!M77="","",
   IF(AND(Outcomes!N77&lt;&gt;"",Outcomes!N77&lt;'County Names to hide'!$C$2),0,
      ROUND((MIN(IF(Outcomes!N77="", 'County Names to hide'!$D$2, Outcomes!N77),'County Names to hide'!$D$2)-Outcomes!M77)/30,1)))</f>
        <v/>
      </c>
      <c r="V77" s="80" t="str">
        <f>IF(Outcomes!C77="", "", DATEDIF(Outcomes!C77, 'County Names to hide'!$D$2, "m"))</f>
        <v/>
      </c>
      <c r="W77" s="1"/>
      <c r="X77" s="1"/>
      <c r="Y77" s="1"/>
      <c r="Z77" s="1"/>
      <c r="AA77" s="1"/>
      <c r="AB77" s="1"/>
      <c r="AC77" s="1"/>
      <c r="AD77" s="1"/>
    </row>
    <row r="78" spans="1:30" x14ac:dyDescent="0.35">
      <c r="A78" s="1"/>
      <c r="B78" s="1"/>
      <c r="C78" s="1"/>
      <c r="D78" s="1"/>
      <c r="E78" s="1"/>
      <c r="F78" s="1"/>
      <c r="G78" s="1"/>
      <c r="H78" s="1"/>
      <c r="I78" s="1"/>
      <c r="J78" s="1"/>
      <c r="K78" s="1"/>
      <c r="L78" s="80" t="str">
        <f t="shared" si="1"/>
        <v>Yes</v>
      </c>
      <c r="M78" s="6"/>
      <c r="N78" s="6"/>
      <c r="O78" s="80" t="str">
        <f>IF(AND(M78="", N78=""), "",
    IF(M78="", "No",
        IF(
            AND(
                M78 &lt;= 'County Names to hide'!$D$2,
                OR(N78="", N78 &gt;= 'County Names to hide'!$C$2)
            ),
            "Yes",
            "No"
        )
    )
)</f>
        <v/>
      </c>
      <c r="P78" s="6"/>
      <c r="Q78" s="6"/>
      <c r="R78" s="6"/>
      <c r="S78" s="6"/>
      <c r="T78" s="1"/>
      <c r="U78" s="80" t="str">
        <f>IF(Outcomes!M78="","",
   IF(AND(Outcomes!N78&lt;&gt;"",Outcomes!N78&lt;'County Names to hide'!$C$2),0,
      ROUND((MIN(IF(Outcomes!N78="", 'County Names to hide'!$D$2, Outcomes!N78),'County Names to hide'!$D$2)-Outcomes!M78)/30,1)))</f>
        <v/>
      </c>
      <c r="V78" s="80" t="str">
        <f>IF(Outcomes!C78="", "", DATEDIF(Outcomes!C78, 'County Names to hide'!$D$2, "m"))</f>
        <v/>
      </c>
      <c r="W78" s="1"/>
      <c r="X78" s="1"/>
      <c r="Y78" s="1"/>
      <c r="Z78" s="1"/>
      <c r="AA78" s="1"/>
      <c r="AB78" s="1"/>
      <c r="AC78" s="1"/>
      <c r="AD78" s="1"/>
    </row>
    <row r="79" spans="1:30" x14ac:dyDescent="0.35">
      <c r="A79" s="1"/>
      <c r="B79" s="1"/>
      <c r="C79" s="1"/>
      <c r="D79" s="1"/>
      <c r="E79" s="1"/>
      <c r="F79" s="1"/>
      <c r="G79" s="1"/>
      <c r="H79" s="1"/>
      <c r="I79" s="1"/>
      <c r="J79" s="1"/>
      <c r="K79" s="1"/>
      <c r="L79" s="80" t="str">
        <f t="shared" si="1"/>
        <v>Yes</v>
      </c>
      <c r="M79" s="6"/>
      <c r="N79" s="6"/>
      <c r="O79" s="80" t="str">
        <f>IF(AND(M79="", N79=""), "",
    IF(M79="", "No",
        IF(
            AND(
                M79 &lt;= 'County Names to hide'!$D$2,
                OR(N79="", N79 &gt;= 'County Names to hide'!$C$2)
            ),
            "Yes",
            "No"
        )
    )
)</f>
        <v/>
      </c>
      <c r="P79" s="6"/>
      <c r="Q79" s="6"/>
      <c r="R79" s="6"/>
      <c r="S79" s="6"/>
      <c r="T79" s="1"/>
      <c r="U79" s="80" t="str">
        <f>IF(Outcomes!M79="","",
   IF(AND(Outcomes!N79&lt;&gt;"",Outcomes!N79&lt;'County Names to hide'!$C$2),0,
      ROUND((MIN(IF(Outcomes!N79="", 'County Names to hide'!$D$2, Outcomes!N79),'County Names to hide'!$D$2)-Outcomes!M79)/30,1)))</f>
        <v/>
      </c>
      <c r="V79" s="80" t="str">
        <f>IF(Outcomes!C79="", "", DATEDIF(Outcomes!C79, 'County Names to hide'!$D$2, "m"))</f>
        <v/>
      </c>
      <c r="W79" s="1"/>
      <c r="X79" s="1"/>
      <c r="Y79" s="1"/>
      <c r="Z79" s="1"/>
      <c r="AA79" s="1"/>
      <c r="AB79" s="1"/>
      <c r="AC79" s="1"/>
      <c r="AD79" s="1"/>
    </row>
    <row r="80" spans="1:30" x14ac:dyDescent="0.35">
      <c r="A80" s="1"/>
      <c r="B80" s="1"/>
      <c r="C80" s="1"/>
      <c r="D80" s="1"/>
      <c r="E80" s="1"/>
      <c r="F80" s="1"/>
      <c r="G80" s="1"/>
      <c r="H80" s="1"/>
      <c r="I80" s="1"/>
      <c r="J80" s="1"/>
      <c r="K80" s="1"/>
      <c r="L80" s="80" t="str">
        <f t="shared" si="1"/>
        <v>Yes</v>
      </c>
      <c r="M80" s="6"/>
      <c r="N80" s="6"/>
      <c r="O80" s="80" t="str">
        <f>IF(AND(M80="", N80=""), "",
    IF(M80="", "No",
        IF(
            AND(
                M80 &lt;= 'County Names to hide'!$D$2,
                OR(N80="", N80 &gt;= 'County Names to hide'!$C$2)
            ),
            "Yes",
            "No"
        )
    )
)</f>
        <v/>
      </c>
      <c r="P80" s="6"/>
      <c r="Q80" s="6"/>
      <c r="R80" s="6"/>
      <c r="S80" s="6"/>
      <c r="T80" s="1"/>
      <c r="U80" s="80" t="str">
        <f>IF(Outcomes!M80="","",
   IF(AND(Outcomes!N80&lt;&gt;"",Outcomes!N80&lt;'County Names to hide'!$C$2),0,
      ROUND((MIN(IF(Outcomes!N80="", 'County Names to hide'!$D$2, Outcomes!N80),'County Names to hide'!$D$2)-Outcomes!M80)/30,1)))</f>
        <v/>
      </c>
      <c r="V80" s="80" t="str">
        <f>IF(Outcomes!C80="", "", DATEDIF(Outcomes!C80, 'County Names to hide'!$D$2, "m"))</f>
        <v/>
      </c>
      <c r="W80" s="1"/>
      <c r="X80" s="1"/>
      <c r="Y80" s="1"/>
      <c r="Z80" s="1"/>
      <c r="AA80" s="1"/>
      <c r="AB80" s="1"/>
      <c r="AC80" s="1"/>
      <c r="AD80" s="1"/>
    </row>
    <row r="81" spans="1:30" x14ac:dyDescent="0.35">
      <c r="A81" s="1"/>
      <c r="B81" s="1"/>
      <c r="C81" s="1"/>
      <c r="D81" s="1"/>
      <c r="E81" s="1"/>
      <c r="F81" s="1"/>
      <c r="G81" s="1"/>
      <c r="H81" s="1"/>
      <c r="I81" s="1"/>
      <c r="J81" s="1"/>
      <c r="K81" s="1"/>
      <c r="L81" s="80" t="str">
        <f t="shared" si="1"/>
        <v>Yes</v>
      </c>
      <c r="M81" s="6"/>
      <c r="N81" s="6"/>
      <c r="O81" s="80" t="str">
        <f>IF(AND(M81="", N81=""), "",
    IF(M81="", "No",
        IF(
            AND(
                M81 &lt;= 'County Names to hide'!$D$2,
                OR(N81="", N81 &gt;= 'County Names to hide'!$C$2)
            ),
            "Yes",
            "No"
        )
    )
)</f>
        <v/>
      </c>
      <c r="P81" s="6"/>
      <c r="Q81" s="6"/>
      <c r="R81" s="6"/>
      <c r="S81" s="6"/>
      <c r="T81" s="1"/>
      <c r="U81" s="80" t="str">
        <f>IF(Outcomes!M81="","",
   IF(AND(Outcomes!N81&lt;&gt;"",Outcomes!N81&lt;'County Names to hide'!$C$2),0,
      ROUND((MIN(IF(Outcomes!N81="", 'County Names to hide'!$D$2, Outcomes!N81),'County Names to hide'!$D$2)-Outcomes!M81)/30,1)))</f>
        <v/>
      </c>
      <c r="V81" s="80" t="str">
        <f>IF(Outcomes!C81="", "", DATEDIF(Outcomes!C81, 'County Names to hide'!$D$2, "m"))</f>
        <v/>
      </c>
      <c r="W81" s="1"/>
      <c r="X81" s="1"/>
      <c r="Y81" s="1"/>
      <c r="Z81" s="1"/>
      <c r="AA81" s="1"/>
      <c r="AB81" s="1"/>
      <c r="AC81" s="1"/>
      <c r="AD81" s="1"/>
    </row>
    <row r="82" spans="1:30" x14ac:dyDescent="0.35">
      <c r="A82" s="1"/>
      <c r="B82" s="1"/>
      <c r="C82" s="1"/>
      <c r="D82" s="1"/>
      <c r="E82" s="1"/>
      <c r="F82" s="1"/>
      <c r="G82" s="1"/>
      <c r="H82" s="1"/>
      <c r="I82" s="1"/>
      <c r="J82" s="1"/>
      <c r="K82" s="1"/>
      <c r="L82" s="80" t="str">
        <f t="shared" si="1"/>
        <v>Yes</v>
      </c>
      <c r="M82" s="6"/>
      <c r="N82" s="6"/>
      <c r="O82" s="80" t="str">
        <f>IF(AND(M82="", N82=""), "",
    IF(M82="", "No",
        IF(
            AND(
                M82 &lt;= 'County Names to hide'!$D$2,
                OR(N82="", N82 &gt;= 'County Names to hide'!$C$2)
            ),
            "Yes",
            "No"
        )
    )
)</f>
        <v/>
      </c>
      <c r="P82" s="6"/>
      <c r="Q82" s="6"/>
      <c r="R82" s="6"/>
      <c r="S82" s="6"/>
      <c r="T82" s="1"/>
      <c r="U82" s="80" t="str">
        <f>IF(Outcomes!M82="","",
   IF(AND(Outcomes!N82&lt;&gt;"",Outcomes!N82&lt;'County Names to hide'!$C$2),0,
      ROUND((MIN(IF(Outcomes!N82="", 'County Names to hide'!$D$2, Outcomes!N82),'County Names to hide'!$D$2)-Outcomes!M82)/30,1)))</f>
        <v/>
      </c>
      <c r="V82" s="80" t="str">
        <f>IF(Outcomes!C82="", "", DATEDIF(Outcomes!C82, 'County Names to hide'!$D$2, "m"))</f>
        <v/>
      </c>
      <c r="W82" s="1"/>
      <c r="X82" s="1"/>
      <c r="Y82" s="1"/>
      <c r="Z82" s="1"/>
      <c r="AA82" s="1"/>
      <c r="AB82" s="1"/>
      <c r="AC82" s="1"/>
      <c r="AD82" s="1"/>
    </row>
    <row r="83" spans="1:30" x14ac:dyDescent="0.35">
      <c r="A83" s="1"/>
      <c r="B83" s="1"/>
      <c r="C83" s="1"/>
      <c r="D83" s="1"/>
      <c r="E83" s="1"/>
      <c r="F83" s="1"/>
      <c r="G83" s="1"/>
      <c r="H83" s="1"/>
      <c r="I83" s="1"/>
      <c r="J83" s="1"/>
      <c r="K83" s="1"/>
      <c r="L83" s="80" t="str">
        <f t="shared" si="1"/>
        <v>Yes</v>
      </c>
      <c r="M83" s="6"/>
      <c r="N83" s="6"/>
      <c r="O83" s="80" t="str">
        <f>IF(AND(M83="", N83=""), "",
    IF(M83="", "No",
        IF(
            AND(
                M83 &lt;= 'County Names to hide'!$D$2,
                OR(N83="", N83 &gt;= 'County Names to hide'!$C$2)
            ),
            "Yes",
            "No"
        )
    )
)</f>
        <v/>
      </c>
      <c r="P83" s="6"/>
      <c r="Q83" s="6"/>
      <c r="R83" s="6"/>
      <c r="S83" s="6"/>
      <c r="T83" s="1"/>
      <c r="U83" s="80" t="str">
        <f>IF(Outcomes!M83="","",
   IF(AND(Outcomes!N83&lt;&gt;"",Outcomes!N83&lt;'County Names to hide'!$C$2),0,
      ROUND((MIN(IF(Outcomes!N83="", 'County Names to hide'!$D$2, Outcomes!N83),'County Names to hide'!$D$2)-Outcomes!M83)/30,1)))</f>
        <v/>
      </c>
      <c r="V83" s="80" t="str">
        <f>IF(Outcomes!C83="", "", DATEDIF(Outcomes!C83, 'County Names to hide'!$D$2, "m"))</f>
        <v/>
      </c>
      <c r="W83" s="1"/>
      <c r="X83" s="1"/>
      <c r="Y83" s="1"/>
      <c r="Z83" s="1"/>
      <c r="AA83" s="1"/>
      <c r="AB83" s="1"/>
      <c r="AC83" s="1"/>
      <c r="AD83" s="1"/>
    </row>
    <row r="84" spans="1:30" x14ac:dyDescent="0.35">
      <c r="A84" s="1"/>
      <c r="B84" s="1"/>
      <c r="C84" s="1"/>
      <c r="D84" s="1"/>
      <c r="E84" s="1"/>
      <c r="F84" s="1"/>
      <c r="G84" s="1"/>
      <c r="H84" s="1"/>
      <c r="I84" s="1"/>
      <c r="J84" s="1"/>
      <c r="K84" s="1"/>
      <c r="L84" s="80" t="str">
        <f t="shared" si="1"/>
        <v>Yes</v>
      </c>
      <c r="M84" s="6"/>
      <c r="N84" s="6"/>
      <c r="O84" s="80" t="str">
        <f>IF(AND(M84="", N84=""), "",
    IF(M84="", "No",
        IF(
            AND(
                M84 &lt;= 'County Names to hide'!$D$2,
                OR(N84="", N84 &gt;= 'County Names to hide'!$C$2)
            ),
            "Yes",
            "No"
        )
    )
)</f>
        <v/>
      </c>
      <c r="P84" s="6"/>
      <c r="Q84" s="6"/>
      <c r="R84" s="6"/>
      <c r="S84" s="6"/>
      <c r="T84" s="1"/>
      <c r="U84" s="80" t="str">
        <f>IF(Outcomes!M84="","",
   IF(AND(Outcomes!N84&lt;&gt;"",Outcomes!N84&lt;'County Names to hide'!$C$2),0,
      ROUND((MIN(IF(Outcomes!N84="", 'County Names to hide'!$D$2, Outcomes!N84),'County Names to hide'!$D$2)-Outcomes!M84)/30,1)))</f>
        <v/>
      </c>
      <c r="V84" s="80" t="str">
        <f>IF(Outcomes!C84="", "", DATEDIF(Outcomes!C84, 'County Names to hide'!$D$2, "m"))</f>
        <v/>
      </c>
      <c r="W84" s="1"/>
      <c r="X84" s="1"/>
      <c r="Y84" s="1"/>
      <c r="Z84" s="1"/>
      <c r="AA84" s="1"/>
      <c r="AB84" s="1"/>
      <c r="AC84" s="1"/>
      <c r="AD84" s="1"/>
    </row>
    <row r="85" spans="1:30" x14ac:dyDescent="0.35">
      <c r="A85" s="1"/>
      <c r="B85" s="1"/>
      <c r="C85" s="1"/>
      <c r="D85" s="1"/>
      <c r="E85" s="1"/>
      <c r="F85" s="1"/>
      <c r="G85" s="1"/>
      <c r="H85" s="1"/>
      <c r="I85" s="1"/>
      <c r="J85" s="1"/>
      <c r="K85" s="1"/>
      <c r="L85" s="80" t="str">
        <f t="shared" si="1"/>
        <v>Yes</v>
      </c>
      <c r="M85" s="6"/>
      <c r="N85" s="6"/>
      <c r="O85" s="80" t="str">
        <f>IF(AND(M85="", N85=""), "",
    IF(M85="", "No",
        IF(
            AND(
                M85 &lt;= 'County Names to hide'!$D$2,
                OR(N85="", N85 &gt;= 'County Names to hide'!$C$2)
            ),
            "Yes",
            "No"
        )
    )
)</f>
        <v/>
      </c>
      <c r="P85" s="6"/>
      <c r="Q85" s="6"/>
      <c r="R85" s="6"/>
      <c r="S85" s="6"/>
      <c r="T85" s="1"/>
      <c r="U85" s="80" t="str">
        <f>IF(Outcomes!M85="","",
   IF(AND(Outcomes!N85&lt;&gt;"",Outcomes!N85&lt;'County Names to hide'!$C$2),0,
      ROUND((MIN(IF(Outcomes!N85="", 'County Names to hide'!$D$2, Outcomes!N85),'County Names to hide'!$D$2)-Outcomes!M85)/30,1)))</f>
        <v/>
      </c>
      <c r="V85" s="80" t="str">
        <f>IF(Outcomes!C85="", "", DATEDIF(Outcomes!C85, 'County Names to hide'!$D$2, "m"))</f>
        <v/>
      </c>
      <c r="W85" s="1"/>
      <c r="X85" s="1"/>
      <c r="Y85" s="1"/>
      <c r="Z85" s="1"/>
      <c r="AA85" s="1"/>
      <c r="AB85" s="1"/>
      <c r="AC85" s="1"/>
      <c r="AD85" s="1"/>
    </row>
    <row r="86" spans="1:30" x14ac:dyDescent="0.35">
      <c r="A86" s="1"/>
      <c r="B86" s="1"/>
      <c r="C86" s="1"/>
      <c r="D86" s="1"/>
      <c r="E86" s="1"/>
      <c r="F86" s="1"/>
      <c r="G86" s="1"/>
      <c r="H86" s="1"/>
      <c r="I86" s="1"/>
      <c r="J86" s="1"/>
      <c r="K86" s="1"/>
      <c r="L86" s="80" t="str">
        <f t="shared" si="1"/>
        <v>Yes</v>
      </c>
      <c r="M86" s="6"/>
      <c r="N86" s="6"/>
      <c r="O86" s="80" t="str">
        <f>IF(AND(M86="", N86=""), "",
    IF(M86="", "No",
        IF(
            AND(
                M86 &lt;= 'County Names to hide'!$D$2,
                OR(N86="", N86 &gt;= 'County Names to hide'!$C$2)
            ),
            "Yes",
            "No"
        )
    )
)</f>
        <v/>
      </c>
      <c r="P86" s="6"/>
      <c r="Q86" s="6"/>
      <c r="R86" s="6"/>
      <c r="S86" s="6"/>
      <c r="T86" s="1"/>
      <c r="U86" s="80" t="str">
        <f>IF(Outcomes!M86="","",
   IF(AND(Outcomes!N86&lt;&gt;"",Outcomes!N86&lt;'County Names to hide'!$C$2),0,
      ROUND((MIN(IF(Outcomes!N86="", 'County Names to hide'!$D$2, Outcomes!N86),'County Names to hide'!$D$2)-Outcomes!M86)/30,1)))</f>
        <v/>
      </c>
      <c r="V86" s="80" t="str">
        <f>IF(Outcomes!C86="", "", DATEDIF(Outcomes!C86, 'County Names to hide'!$D$2, "m"))</f>
        <v/>
      </c>
      <c r="W86" s="1"/>
      <c r="X86" s="1"/>
      <c r="Y86" s="1"/>
      <c r="Z86" s="1"/>
      <c r="AA86" s="1"/>
      <c r="AB86" s="1"/>
      <c r="AC86" s="1"/>
      <c r="AD86" s="1"/>
    </row>
    <row r="87" spans="1:30" x14ac:dyDescent="0.35">
      <c r="A87" s="1"/>
      <c r="B87" s="1"/>
      <c r="C87" s="1"/>
      <c r="D87" s="1"/>
      <c r="E87" s="1"/>
      <c r="F87" s="1"/>
      <c r="G87" s="1"/>
      <c r="H87" s="1"/>
      <c r="I87" s="1"/>
      <c r="J87" s="1"/>
      <c r="K87" s="1"/>
      <c r="L87" s="80" t="str">
        <f t="shared" si="1"/>
        <v>Yes</v>
      </c>
      <c r="M87" s="6"/>
      <c r="N87" s="6"/>
      <c r="O87" s="80" t="str">
        <f>IF(AND(M87="", N87=""), "",
    IF(M87="", "No",
        IF(
            AND(
                M87 &lt;= 'County Names to hide'!$D$2,
                OR(N87="", N87 &gt;= 'County Names to hide'!$C$2)
            ),
            "Yes",
            "No"
        )
    )
)</f>
        <v/>
      </c>
      <c r="P87" s="6"/>
      <c r="Q87" s="6"/>
      <c r="R87" s="6"/>
      <c r="S87" s="6"/>
      <c r="T87" s="1"/>
      <c r="U87" s="80" t="str">
        <f>IF(Outcomes!M87="","",
   IF(AND(Outcomes!N87&lt;&gt;"",Outcomes!N87&lt;'County Names to hide'!$C$2),0,
      ROUND((MIN(IF(Outcomes!N87="", 'County Names to hide'!$D$2, Outcomes!N87),'County Names to hide'!$D$2)-Outcomes!M87)/30,1)))</f>
        <v/>
      </c>
      <c r="V87" s="80" t="str">
        <f>IF(Outcomes!C87="", "", DATEDIF(Outcomes!C87, 'County Names to hide'!$D$2, "m"))</f>
        <v/>
      </c>
      <c r="W87" s="1"/>
      <c r="X87" s="1"/>
      <c r="Y87" s="1"/>
      <c r="Z87" s="1"/>
      <c r="AA87" s="1"/>
      <c r="AB87" s="1"/>
      <c r="AC87" s="1"/>
      <c r="AD87" s="1"/>
    </row>
    <row r="88" spans="1:30" x14ac:dyDescent="0.35">
      <c r="A88" s="1"/>
      <c r="B88" s="1"/>
      <c r="C88" s="1"/>
      <c r="D88" s="1"/>
      <c r="E88" s="1"/>
      <c r="F88" s="1"/>
      <c r="G88" s="1"/>
      <c r="H88" s="1"/>
      <c r="I88" s="1"/>
      <c r="J88" s="1"/>
      <c r="K88" s="1"/>
      <c r="L88" s="80" t="str">
        <f t="shared" si="1"/>
        <v>Yes</v>
      </c>
      <c r="M88" s="6"/>
      <c r="N88" s="6"/>
      <c r="O88" s="80" t="str">
        <f>IF(AND(M88="", N88=""), "",
    IF(M88="", "No",
        IF(
            AND(
                M88 &lt;= 'County Names to hide'!$D$2,
                OR(N88="", N88 &gt;= 'County Names to hide'!$C$2)
            ),
            "Yes",
            "No"
        )
    )
)</f>
        <v/>
      </c>
      <c r="P88" s="6"/>
      <c r="Q88" s="6"/>
      <c r="R88" s="6"/>
      <c r="S88" s="6"/>
      <c r="T88" s="1"/>
      <c r="U88" s="80" t="str">
        <f>IF(Outcomes!M88="","",
   IF(AND(Outcomes!N88&lt;&gt;"",Outcomes!N88&lt;'County Names to hide'!$C$2),0,
      ROUND((MIN(IF(Outcomes!N88="", 'County Names to hide'!$D$2, Outcomes!N88),'County Names to hide'!$D$2)-Outcomes!M88)/30,1)))</f>
        <v/>
      </c>
      <c r="V88" s="80" t="str">
        <f>IF(Outcomes!C88="", "", DATEDIF(Outcomes!C88, 'County Names to hide'!$D$2, "m"))</f>
        <v/>
      </c>
      <c r="W88" s="1"/>
      <c r="X88" s="1"/>
      <c r="Y88" s="1"/>
      <c r="Z88" s="1"/>
      <c r="AA88" s="1"/>
      <c r="AB88" s="1"/>
      <c r="AC88" s="1"/>
      <c r="AD88" s="1"/>
    </row>
    <row r="89" spans="1:30" x14ac:dyDescent="0.35">
      <c r="A89" s="1"/>
      <c r="B89" s="1"/>
      <c r="C89" s="1"/>
      <c r="D89" s="1"/>
      <c r="E89" s="1"/>
      <c r="F89" s="1"/>
      <c r="G89" s="1"/>
      <c r="H89" s="1"/>
      <c r="I89" s="1"/>
      <c r="J89" s="1"/>
      <c r="K89" s="1"/>
      <c r="L89" s="80" t="str">
        <f t="shared" si="1"/>
        <v>Yes</v>
      </c>
      <c r="M89" s="6"/>
      <c r="N89" s="6"/>
      <c r="O89" s="80" t="str">
        <f>IF(AND(M89="", N89=""), "",
    IF(M89="", "No",
        IF(
            AND(
                M89 &lt;= 'County Names to hide'!$D$2,
                OR(N89="", N89 &gt;= 'County Names to hide'!$C$2)
            ),
            "Yes",
            "No"
        )
    )
)</f>
        <v/>
      </c>
      <c r="P89" s="6"/>
      <c r="Q89" s="6"/>
      <c r="R89" s="6"/>
      <c r="S89" s="6"/>
      <c r="T89" s="1"/>
      <c r="U89" s="80" t="str">
        <f>IF(Outcomes!M89="","",
   IF(AND(Outcomes!N89&lt;&gt;"",Outcomes!N89&lt;'County Names to hide'!$C$2),0,
      ROUND((MIN(IF(Outcomes!N89="", 'County Names to hide'!$D$2, Outcomes!N89),'County Names to hide'!$D$2)-Outcomes!M89)/30,1)))</f>
        <v/>
      </c>
      <c r="V89" s="80" t="str">
        <f>IF(Outcomes!C89="", "", DATEDIF(Outcomes!C89, 'County Names to hide'!$D$2, "m"))</f>
        <v/>
      </c>
      <c r="W89" s="1"/>
      <c r="X89" s="1"/>
      <c r="Y89" s="1"/>
      <c r="Z89" s="1"/>
      <c r="AA89" s="1"/>
      <c r="AB89" s="1"/>
      <c r="AC89" s="1"/>
      <c r="AD89" s="1"/>
    </row>
    <row r="90" spans="1:30" x14ac:dyDescent="0.35">
      <c r="A90" s="1"/>
      <c r="B90" s="1"/>
      <c r="C90" s="1"/>
      <c r="D90" s="1"/>
      <c r="E90" s="1"/>
      <c r="F90" s="1"/>
      <c r="G90" s="1"/>
      <c r="H90" s="1"/>
      <c r="I90" s="1"/>
      <c r="J90" s="1"/>
      <c r="K90" s="1"/>
      <c r="L90" s="80" t="str">
        <f t="shared" si="1"/>
        <v>Yes</v>
      </c>
      <c r="M90" s="6"/>
      <c r="N90" s="6"/>
      <c r="O90" s="80" t="str">
        <f>IF(AND(M90="", N90=""), "",
    IF(M90="", "No",
        IF(
            AND(
                M90 &lt;= 'County Names to hide'!$D$2,
                OR(N90="", N90 &gt;= 'County Names to hide'!$C$2)
            ),
            "Yes",
            "No"
        )
    )
)</f>
        <v/>
      </c>
      <c r="P90" s="6"/>
      <c r="Q90" s="6"/>
      <c r="R90" s="6"/>
      <c r="S90" s="6"/>
      <c r="T90" s="1"/>
      <c r="U90" s="80" t="str">
        <f>IF(Outcomes!M90="","",
   IF(AND(Outcomes!N90&lt;&gt;"",Outcomes!N90&lt;'County Names to hide'!$C$2),0,
      ROUND((MIN(IF(Outcomes!N90="", 'County Names to hide'!$D$2, Outcomes!N90),'County Names to hide'!$D$2)-Outcomes!M90)/30,1)))</f>
        <v/>
      </c>
      <c r="V90" s="80" t="str">
        <f>IF(Outcomes!C90="", "", DATEDIF(Outcomes!C90, 'County Names to hide'!$D$2, "m"))</f>
        <v/>
      </c>
      <c r="W90" s="1"/>
      <c r="X90" s="1"/>
      <c r="Y90" s="1"/>
      <c r="Z90" s="1"/>
      <c r="AA90" s="1"/>
      <c r="AB90" s="1"/>
      <c r="AC90" s="1"/>
      <c r="AD90" s="1"/>
    </row>
    <row r="91" spans="1:30" x14ac:dyDescent="0.35">
      <c r="A91" s="1"/>
      <c r="B91" s="1"/>
      <c r="C91" s="1"/>
      <c r="D91" s="1"/>
      <c r="E91" s="1"/>
      <c r="F91" s="1"/>
      <c r="G91" s="1"/>
      <c r="H91" s="1"/>
      <c r="I91" s="1"/>
      <c r="J91" s="1"/>
      <c r="K91" s="1"/>
      <c r="L91" s="80" t="str">
        <f t="shared" si="1"/>
        <v>Yes</v>
      </c>
      <c r="M91" s="6"/>
      <c r="N91" s="6"/>
      <c r="O91" s="80" t="str">
        <f>IF(AND(M91="", N91=""), "",
    IF(M91="", "No",
        IF(
            AND(
                M91 &lt;= 'County Names to hide'!$D$2,
                OR(N91="", N91 &gt;= 'County Names to hide'!$C$2)
            ),
            "Yes",
            "No"
        )
    )
)</f>
        <v/>
      </c>
      <c r="P91" s="6"/>
      <c r="Q91" s="6"/>
      <c r="R91" s="6"/>
      <c r="S91" s="6"/>
      <c r="T91" s="1"/>
      <c r="U91" s="80" t="str">
        <f>IF(Outcomes!M91="","",
   IF(AND(Outcomes!N91&lt;&gt;"",Outcomes!N91&lt;'County Names to hide'!$C$2),0,
      ROUND((MIN(IF(Outcomes!N91="", 'County Names to hide'!$D$2, Outcomes!N91),'County Names to hide'!$D$2)-Outcomes!M91)/30,1)))</f>
        <v/>
      </c>
      <c r="V91" s="80" t="str">
        <f>IF(Outcomes!C91="", "", DATEDIF(Outcomes!C91, 'County Names to hide'!$D$2, "m"))</f>
        <v/>
      </c>
      <c r="W91" s="1"/>
      <c r="X91" s="1"/>
      <c r="Y91" s="1"/>
      <c r="Z91" s="1"/>
      <c r="AA91" s="1"/>
      <c r="AB91" s="1"/>
      <c r="AC91" s="1"/>
      <c r="AD91" s="1"/>
    </row>
    <row r="92" spans="1:30" x14ac:dyDescent="0.35">
      <c r="A92" s="1"/>
      <c r="B92" s="1"/>
      <c r="C92" s="1"/>
      <c r="D92" s="1"/>
      <c r="E92" s="1"/>
      <c r="F92" s="1"/>
      <c r="G92" s="1"/>
      <c r="H92" s="1"/>
      <c r="I92" s="1"/>
      <c r="J92" s="1"/>
      <c r="K92" s="1"/>
      <c r="L92" s="80" t="str">
        <f t="shared" si="1"/>
        <v>Yes</v>
      </c>
      <c r="M92" s="6"/>
      <c r="N92" s="6"/>
      <c r="O92" s="80" t="str">
        <f>IF(AND(M92="", N92=""), "",
    IF(M92="", "No",
        IF(
            AND(
                M92 &lt;= 'County Names to hide'!$D$2,
                OR(N92="", N92 &gt;= 'County Names to hide'!$C$2)
            ),
            "Yes",
            "No"
        )
    )
)</f>
        <v/>
      </c>
      <c r="P92" s="6"/>
      <c r="Q92" s="6"/>
      <c r="R92" s="6"/>
      <c r="S92" s="6"/>
      <c r="T92" s="1"/>
      <c r="U92" s="80" t="str">
        <f>IF(Outcomes!M92="","",
   IF(AND(Outcomes!N92&lt;&gt;"",Outcomes!N92&lt;'County Names to hide'!$C$2),0,
      ROUND((MIN(IF(Outcomes!N92="", 'County Names to hide'!$D$2, Outcomes!N92),'County Names to hide'!$D$2)-Outcomes!M92)/30,1)))</f>
        <v/>
      </c>
      <c r="V92" s="80" t="str">
        <f>IF(Outcomes!C92="", "", DATEDIF(Outcomes!C92, 'County Names to hide'!$D$2, "m"))</f>
        <v/>
      </c>
      <c r="W92" s="1"/>
      <c r="X92" s="1"/>
      <c r="Y92" s="1"/>
      <c r="Z92" s="1"/>
      <c r="AA92" s="1"/>
      <c r="AB92" s="1"/>
      <c r="AC92" s="1"/>
      <c r="AD92" s="1"/>
    </row>
    <row r="93" spans="1:30" x14ac:dyDescent="0.35">
      <c r="A93" s="1"/>
      <c r="B93" s="1"/>
      <c r="C93" s="1"/>
      <c r="D93" s="1"/>
      <c r="E93" s="1"/>
      <c r="F93" s="1"/>
      <c r="G93" s="1"/>
      <c r="H93" s="1"/>
      <c r="I93" s="1"/>
      <c r="J93" s="1"/>
      <c r="K93" s="1"/>
      <c r="L93" s="80" t="str">
        <f t="shared" si="1"/>
        <v>Yes</v>
      </c>
      <c r="M93" s="6"/>
      <c r="N93" s="6"/>
      <c r="O93" s="80" t="str">
        <f>IF(AND(M93="", N93=""), "",
    IF(M93="", "No",
        IF(
            AND(
                M93 &lt;= 'County Names to hide'!$D$2,
                OR(N93="", N93 &gt;= 'County Names to hide'!$C$2)
            ),
            "Yes",
            "No"
        )
    )
)</f>
        <v/>
      </c>
      <c r="P93" s="6"/>
      <c r="Q93" s="6"/>
      <c r="R93" s="6"/>
      <c r="S93" s="6"/>
      <c r="T93" s="1"/>
      <c r="U93" s="80" t="str">
        <f>IF(Outcomes!M93="","",
   IF(AND(Outcomes!N93&lt;&gt;"",Outcomes!N93&lt;'County Names to hide'!$C$2),0,
      ROUND((MIN(IF(Outcomes!N93="", 'County Names to hide'!$D$2, Outcomes!N93),'County Names to hide'!$D$2)-Outcomes!M93)/30,1)))</f>
        <v/>
      </c>
      <c r="V93" s="80" t="str">
        <f>IF(Outcomes!C93="", "", DATEDIF(Outcomes!C93, 'County Names to hide'!$D$2, "m"))</f>
        <v/>
      </c>
      <c r="W93" s="1"/>
      <c r="X93" s="1"/>
      <c r="Y93" s="1"/>
      <c r="Z93" s="1"/>
      <c r="AA93" s="1"/>
      <c r="AB93" s="1"/>
      <c r="AC93" s="1"/>
      <c r="AD93" s="1"/>
    </row>
    <row r="94" spans="1:30" x14ac:dyDescent="0.35">
      <c r="A94" s="1"/>
      <c r="B94" s="1"/>
      <c r="C94" s="1"/>
      <c r="D94" s="1"/>
      <c r="E94" s="1"/>
      <c r="F94" s="1"/>
      <c r="G94" s="1"/>
      <c r="H94" s="1"/>
      <c r="I94" s="1"/>
      <c r="J94" s="1"/>
      <c r="K94" s="1"/>
      <c r="L94" s="80" t="str">
        <f t="shared" si="1"/>
        <v>Yes</v>
      </c>
      <c r="M94" s="6"/>
      <c r="N94" s="6"/>
      <c r="O94" s="80" t="str">
        <f>IF(AND(M94="", N94=""), "",
    IF(M94="", "No",
        IF(
            AND(
                M94 &lt;= 'County Names to hide'!$D$2,
                OR(N94="", N94 &gt;= 'County Names to hide'!$C$2)
            ),
            "Yes",
            "No"
        )
    )
)</f>
        <v/>
      </c>
      <c r="P94" s="6"/>
      <c r="Q94" s="6"/>
      <c r="R94" s="6"/>
      <c r="S94" s="6"/>
      <c r="T94" s="1"/>
      <c r="U94" s="80" t="str">
        <f>IF(Outcomes!M94="","",
   IF(AND(Outcomes!N94&lt;&gt;"",Outcomes!N94&lt;'County Names to hide'!$C$2),0,
      ROUND((MIN(IF(Outcomes!N94="", 'County Names to hide'!$D$2, Outcomes!N94),'County Names to hide'!$D$2)-Outcomes!M94)/30,1)))</f>
        <v/>
      </c>
      <c r="V94" s="80" t="str">
        <f>IF(Outcomes!C94="", "", DATEDIF(Outcomes!C94, 'County Names to hide'!$D$2, "m"))</f>
        <v/>
      </c>
      <c r="W94" s="1"/>
      <c r="X94" s="1"/>
      <c r="Y94" s="1"/>
      <c r="Z94" s="1"/>
      <c r="AA94" s="1"/>
      <c r="AB94" s="1"/>
      <c r="AC94" s="1"/>
      <c r="AD94" s="1"/>
    </row>
    <row r="95" spans="1:30" x14ac:dyDescent="0.35">
      <c r="A95" s="1"/>
      <c r="B95" s="1"/>
      <c r="C95" s="1"/>
      <c r="D95" s="1"/>
      <c r="E95" s="1"/>
      <c r="F95" s="1"/>
      <c r="G95" s="1"/>
      <c r="H95" s="1"/>
      <c r="I95" s="1"/>
      <c r="J95" s="1"/>
      <c r="K95" s="1"/>
      <c r="L95" s="80" t="str">
        <f t="shared" si="1"/>
        <v>Yes</v>
      </c>
      <c r="M95" s="6"/>
      <c r="N95" s="6"/>
      <c r="O95" s="80" t="str">
        <f>IF(AND(M95="", N95=""), "",
    IF(M95="", "No",
        IF(
            AND(
                M95 &lt;= 'County Names to hide'!$D$2,
                OR(N95="", N95 &gt;= 'County Names to hide'!$C$2)
            ),
            "Yes",
            "No"
        )
    )
)</f>
        <v/>
      </c>
      <c r="P95" s="6"/>
      <c r="Q95" s="6"/>
      <c r="R95" s="6"/>
      <c r="S95" s="6"/>
      <c r="T95" s="1"/>
      <c r="U95" s="80" t="str">
        <f>IF(Outcomes!M95="","",
   IF(AND(Outcomes!N95&lt;&gt;"",Outcomes!N95&lt;'County Names to hide'!$C$2),0,
      ROUND((MIN(IF(Outcomes!N95="", 'County Names to hide'!$D$2, Outcomes!N95),'County Names to hide'!$D$2)-Outcomes!M95)/30,1)))</f>
        <v/>
      </c>
      <c r="V95" s="80" t="str">
        <f>IF(Outcomes!C95="", "", DATEDIF(Outcomes!C95, 'County Names to hide'!$D$2, "m"))</f>
        <v/>
      </c>
      <c r="W95" s="1"/>
      <c r="X95" s="1"/>
      <c r="Y95" s="1"/>
      <c r="Z95" s="1"/>
      <c r="AA95" s="1"/>
      <c r="AB95" s="1"/>
      <c r="AC95" s="1"/>
      <c r="AD95" s="1"/>
    </row>
    <row r="96" spans="1:30" x14ac:dyDescent="0.35">
      <c r="A96" s="1"/>
      <c r="B96" s="1"/>
      <c r="C96" s="1"/>
      <c r="D96" s="1"/>
      <c r="E96" s="1"/>
      <c r="F96" s="1"/>
      <c r="G96" s="1"/>
      <c r="H96" s="1"/>
      <c r="I96" s="1"/>
      <c r="J96" s="1"/>
      <c r="K96" s="1"/>
      <c r="L96" s="80" t="str">
        <f t="shared" si="1"/>
        <v>Yes</v>
      </c>
      <c r="M96" s="6"/>
      <c r="N96" s="6"/>
      <c r="O96" s="80" t="str">
        <f>IF(AND(M96="", N96=""), "",
    IF(M96="", "No",
        IF(
            AND(
                M96 &lt;= 'County Names to hide'!$D$2,
                OR(N96="", N96 &gt;= 'County Names to hide'!$C$2)
            ),
            "Yes",
            "No"
        )
    )
)</f>
        <v/>
      </c>
      <c r="P96" s="6"/>
      <c r="Q96" s="6"/>
      <c r="R96" s="6"/>
      <c r="S96" s="6"/>
      <c r="T96" s="1"/>
      <c r="U96" s="80" t="str">
        <f>IF(Outcomes!M96="","",
   IF(AND(Outcomes!N96&lt;&gt;"",Outcomes!N96&lt;'County Names to hide'!$C$2),0,
      ROUND((MIN(IF(Outcomes!N96="", 'County Names to hide'!$D$2, Outcomes!N96),'County Names to hide'!$D$2)-Outcomes!M96)/30,1)))</f>
        <v/>
      </c>
      <c r="V96" s="80" t="str">
        <f>IF(Outcomes!C96="", "", DATEDIF(Outcomes!C96, 'County Names to hide'!$D$2, "m"))</f>
        <v/>
      </c>
      <c r="W96" s="1"/>
      <c r="X96" s="1"/>
      <c r="Y96" s="1"/>
      <c r="Z96" s="1"/>
      <c r="AA96" s="1"/>
      <c r="AB96" s="1"/>
      <c r="AC96" s="1"/>
      <c r="AD96" s="1"/>
    </row>
    <row r="97" spans="1:30" x14ac:dyDescent="0.35">
      <c r="A97" s="1"/>
      <c r="B97" s="1"/>
      <c r="C97" s="1"/>
      <c r="D97" s="1"/>
      <c r="E97" s="1"/>
      <c r="F97" s="1"/>
      <c r="G97" s="1"/>
      <c r="H97" s="1"/>
      <c r="I97" s="1"/>
      <c r="J97" s="1"/>
      <c r="K97" s="1"/>
      <c r="L97" s="80" t="str">
        <f t="shared" si="1"/>
        <v>Yes</v>
      </c>
      <c r="M97" s="6"/>
      <c r="N97" s="6"/>
      <c r="O97" s="80" t="str">
        <f>IF(AND(M97="", N97=""), "",
    IF(M97="", "No",
        IF(
            AND(
                M97 &lt;= 'County Names to hide'!$D$2,
                OR(N97="", N97 &gt;= 'County Names to hide'!$C$2)
            ),
            "Yes",
            "No"
        )
    )
)</f>
        <v/>
      </c>
      <c r="P97" s="6"/>
      <c r="Q97" s="6"/>
      <c r="R97" s="6"/>
      <c r="S97" s="6"/>
      <c r="T97" s="1"/>
      <c r="U97" s="80" t="str">
        <f>IF(Outcomes!M97="","",
   IF(AND(Outcomes!N97&lt;&gt;"",Outcomes!N97&lt;'County Names to hide'!$C$2),0,
      ROUND((MIN(IF(Outcomes!N97="", 'County Names to hide'!$D$2, Outcomes!N97),'County Names to hide'!$D$2)-Outcomes!M97)/30,1)))</f>
        <v/>
      </c>
      <c r="V97" s="80" t="str">
        <f>IF(Outcomes!C97="", "", DATEDIF(Outcomes!C97, 'County Names to hide'!$D$2, "m"))</f>
        <v/>
      </c>
      <c r="W97" s="1"/>
      <c r="X97" s="1"/>
      <c r="Y97" s="1"/>
      <c r="Z97" s="1"/>
      <c r="AA97" s="1"/>
      <c r="AB97" s="1"/>
      <c r="AC97" s="1"/>
      <c r="AD97" s="1"/>
    </row>
    <row r="98" spans="1:30" x14ac:dyDescent="0.35">
      <c r="A98" s="1"/>
      <c r="B98" s="1"/>
      <c r="C98" s="1"/>
      <c r="D98" s="1"/>
      <c r="E98" s="1"/>
      <c r="F98" s="1"/>
      <c r="G98" s="1"/>
      <c r="H98" s="1"/>
      <c r="I98" s="1"/>
      <c r="J98" s="1"/>
      <c r="K98" s="1"/>
      <c r="L98" s="80" t="str">
        <f t="shared" si="1"/>
        <v>Yes</v>
      </c>
      <c r="M98" s="6"/>
      <c r="N98" s="6"/>
      <c r="O98" s="80" t="str">
        <f>IF(AND(M98="", N98=""), "",
    IF(M98="", "No",
        IF(
            AND(
                M98 &lt;= 'County Names to hide'!$D$2,
                OR(N98="", N98 &gt;= 'County Names to hide'!$C$2)
            ),
            "Yes",
            "No"
        )
    )
)</f>
        <v/>
      </c>
      <c r="P98" s="6"/>
      <c r="Q98" s="6"/>
      <c r="R98" s="6"/>
      <c r="S98" s="6"/>
      <c r="T98" s="1"/>
      <c r="U98" s="80" t="str">
        <f>IF(Outcomes!M98="","",
   IF(AND(Outcomes!N98&lt;&gt;"",Outcomes!N98&lt;'County Names to hide'!$C$2),0,
      ROUND((MIN(IF(Outcomes!N98="", 'County Names to hide'!$D$2, Outcomes!N98),'County Names to hide'!$D$2)-Outcomes!M98)/30,1)))</f>
        <v/>
      </c>
      <c r="V98" s="80" t="str">
        <f>IF(Outcomes!C98="", "", DATEDIF(Outcomes!C98, 'County Names to hide'!$D$2, "m"))</f>
        <v/>
      </c>
      <c r="W98" s="1"/>
      <c r="X98" s="1"/>
      <c r="Y98" s="1"/>
      <c r="Z98" s="1"/>
      <c r="AA98" s="1"/>
      <c r="AB98" s="1"/>
      <c r="AC98" s="1"/>
      <c r="AD98" s="1"/>
    </row>
    <row r="99" spans="1:30" x14ac:dyDescent="0.35">
      <c r="A99" s="1"/>
      <c r="B99" s="1"/>
      <c r="C99" s="1"/>
      <c r="D99" s="1"/>
      <c r="E99" s="1"/>
      <c r="F99" s="1"/>
      <c r="G99" s="1"/>
      <c r="H99" s="1"/>
      <c r="I99" s="1"/>
      <c r="J99" s="1"/>
      <c r="K99" s="1"/>
      <c r="L99" s="80" t="str">
        <f t="shared" si="1"/>
        <v>Yes</v>
      </c>
      <c r="M99" s="6"/>
      <c r="N99" s="6"/>
      <c r="O99" s="80" t="str">
        <f>IF(AND(M99="", N99=""), "",
    IF(M99="", "No",
        IF(
            AND(
                M99 &lt;= 'County Names to hide'!$D$2,
                OR(N99="", N99 &gt;= 'County Names to hide'!$C$2)
            ),
            "Yes",
            "No"
        )
    )
)</f>
        <v/>
      </c>
      <c r="P99" s="6"/>
      <c r="Q99" s="6"/>
      <c r="R99" s="6"/>
      <c r="S99" s="6"/>
      <c r="T99" s="1"/>
      <c r="U99" s="80" t="str">
        <f>IF(Outcomes!M99="","",
   IF(AND(Outcomes!N99&lt;&gt;"",Outcomes!N99&lt;'County Names to hide'!$C$2),0,
      ROUND((MIN(IF(Outcomes!N99="", 'County Names to hide'!$D$2, Outcomes!N99),'County Names to hide'!$D$2)-Outcomes!M99)/30,1)))</f>
        <v/>
      </c>
      <c r="V99" s="80" t="str">
        <f>IF(Outcomes!C99="", "", DATEDIF(Outcomes!C99, 'County Names to hide'!$D$2, "m"))</f>
        <v/>
      </c>
      <c r="W99" s="1"/>
      <c r="X99" s="1"/>
      <c r="Y99" s="1"/>
      <c r="Z99" s="1"/>
      <c r="AA99" s="1"/>
      <c r="AB99" s="1"/>
      <c r="AC99" s="1"/>
      <c r="AD99" s="1"/>
    </row>
    <row r="100" spans="1:30" x14ac:dyDescent="0.35">
      <c r="A100" s="1"/>
      <c r="B100" s="1"/>
      <c r="C100" s="1"/>
      <c r="D100" s="1"/>
      <c r="E100" s="1"/>
      <c r="F100" s="1"/>
      <c r="G100" s="1"/>
      <c r="H100" s="1"/>
      <c r="I100" s="1"/>
      <c r="J100" s="1"/>
      <c r="K100" s="1"/>
      <c r="L100" s="80" t="str">
        <f t="shared" si="1"/>
        <v>Yes</v>
      </c>
      <c r="M100" s="6"/>
      <c r="N100" s="6"/>
      <c r="O100" s="80" t="str">
        <f>IF(AND(M100="", N100=""), "",
    IF(M100="", "No",
        IF(
            AND(
                M100 &lt;= 'County Names to hide'!$D$2,
                OR(N100="", N100 &gt;= 'County Names to hide'!$C$2)
            ),
            "Yes",
            "No"
        )
    )
)</f>
        <v/>
      </c>
      <c r="P100" s="6"/>
      <c r="Q100" s="6"/>
      <c r="R100" s="6"/>
      <c r="S100" s="6"/>
      <c r="T100" s="1"/>
      <c r="U100" s="80" t="str">
        <f>IF(Outcomes!M100="","",
   IF(AND(Outcomes!N100&lt;&gt;"",Outcomes!N100&lt;'County Names to hide'!$C$2),0,
      ROUND((MIN(IF(Outcomes!N100="", 'County Names to hide'!$D$2, Outcomes!N100),'County Names to hide'!$D$2)-Outcomes!M100)/30,1)))</f>
        <v/>
      </c>
      <c r="V100" s="80" t="str">
        <f>IF(Outcomes!C100="", "", DATEDIF(Outcomes!C100, 'County Names to hide'!$D$2, "m"))</f>
        <v/>
      </c>
      <c r="W100" s="1"/>
      <c r="X100" s="1"/>
      <c r="Y100" s="1"/>
      <c r="Z100" s="1"/>
      <c r="AA100" s="1"/>
      <c r="AB100" s="1"/>
      <c r="AC100" s="1"/>
      <c r="AD100" s="1"/>
    </row>
    <row r="101" spans="1:30" x14ac:dyDescent="0.35">
      <c r="A101" s="1"/>
      <c r="B101" s="1"/>
      <c r="C101" s="1"/>
      <c r="D101" s="1"/>
      <c r="E101" s="1"/>
      <c r="F101" s="1"/>
      <c r="G101" s="1"/>
      <c r="H101" s="1"/>
      <c r="I101" s="1"/>
      <c r="J101" s="1"/>
      <c r="K101" s="1"/>
      <c r="L101" s="80" t="str">
        <f t="shared" si="1"/>
        <v>Yes</v>
      </c>
      <c r="M101" s="6"/>
      <c r="N101" s="6"/>
      <c r="O101" s="80" t="str">
        <f>IF(AND(M101="", N101=""), "",
    IF(M101="", "No",
        IF(
            AND(
                M101 &lt;= 'County Names to hide'!$D$2,
                OR(N101="", N101 &gt;= 'County Names to hide'!$C$2)
            ),
            "Yes",
            "No"
        )
    )
)</f>
        <v/>
      </c>
      <c r="P101" s="6"/>
      <c r="Q101" s="6"/>
      <c r="R101" s="6"/>
      <c r="S101" s="6"/>
      <c r="T101" s="1"/>
      <c r="U101" s="80" t="str">
        <f>IF(Outcomes!M101="","",
   IF(AND(Outcomes!N101&lt;&gt;"",Outcomes!N101&lt;'County Names to hide'!$C$2),0,
      ROUND((MIN(IF(Outcomes!N101="", 'County Names to hide'!$D$2, Outcomes!N101),'County Names to hide'!$D$2)-Outcomes!M101)/30,1)))</f>
        <v/>
      </c>
      <c r="V101" s="80" t="str">
        <f>IF(Outcomes!C101="", "", DATEDIF(Outcomes!C101, 'County Names to hide'!$D$2, "m"))</f>
        <v/>
      </c>
      <c r="W101" s="1"/>
      <c r="X101" s="1"/>
      <c r="Y101" s="1"/>
      <c r="Z101" s="1"/>
      <c r="AA101" s="1"/>
      <c r="AB101" s="1"/>
      <c r="AC101" s="1"/>
      <c r="AD101" s="1"/>
    </row>
    <row r="102" spans="1:30" x14ac:dyDescent="0.35">
      <c r="A102" s="1"/>
      <c r="B102" s="1"/>
      <c r="C102" s="1"/>
      <c r="D102" s="1"/>
      <c r="E102" s="1"/>
      <c r="F102" s="1"/>
      <c r="G102" s="1"/>
      <c r="H102" s="1"/>
      <c r="I102" s="1"/>
      <c r="J102" s="1"/>
      <c r="K102" s="1"/>
      <c r="L102" s="80" t="str">
        <f t="shared" si="1"/>
        <v>Yes</v>
      </c>
      <c r="M102" s="6"/>
      <c r="N102" s="6"/>
      <c r="O102" s="80" t="str">
        <f>IF(AND(M102="", N102=""), "",
    IF(M102="", "No",
        IF(
            AND(
                M102 &lt;= 'County Names to hide'!$D$2,
                OR(N102="", N102 &gt;= 'County Names to hide'!$C$2)
            ),
            "Yes",
            "No"
        )
    )
)</f>
        <v/>
      </c>
      <c r="P102" s="6"/>
      <c r="Q102" s="6"/>
      <c r="R102" s="6"/>
      <c r="S102" s="6"/>
      <c r="T102" s="1"/>
      <c r="U102" s="80" t="str">
        <f>IF(Outcomes!M102="","",
   IF(AND(Outcomes!N102&lt;&gt;"",Outcomes!N102&lt;'County Names to hide'!$C$2),0,
      ROUND((MIN(IF(Outcomes!N102="", 'County Names to hide'!$D$2, Outcomes!N102),'County Names to hide'!$D$2)-Outcomes!M102)/30,1)))</f>
        <v/>
      </c>
      <c r="V102" s="80" t="str">
        <f>IF(Outcomes!C102="", "", DATEDIF(Outcomes!C102, 'County Names to hide'!$D$2, "m"))</f>
        <v/>
      </c>
      <c r="W102" s="1"/>
      <c r="X102" s="1"/>
      <c r="Y102" s="1"/>
      <c r="Z102" s="1"/>
      <c r="AA102" s="1"/>
      <c r="AB102" s="1"/>
      <c r="AC102" s="1"/>
      <c r="AD102" s="1"/>
    </row>
    <row r="103" spans="1:30" x14ac:dyDescent="0.35">
      <c r="A103" s="1"/>
      <c r="B103" s="1"/>
      <c r="C103" s="1"/>
      <c r="D103" s="1"/>
      <c r="E103" s="1"/>
      <c r="F103" s="1"/>
      <c r="G103" s="1"/>
      <c r="H103" s="1"/>
      <c r="I103" s="1"/>
      <c r="J103" s="1"/>
      <c r="K103" s="1"/>
      <c r="L103" s="80" t="str">
        <f t="shared" si="1"/>
        <v>Yes</v>
      </c>
      <c r="M103" s="6"/>
      <c r="N103" s="6"/>
      <c r="O103" s="80" t="str">
        <f>IF(AND(M103="", N103=""), "",
    IF(M103="", "No",
        IF(
            AND(
                M103 &lt;= 'County Names to hide'!$D$2,
                OR(N103="", N103 &gt;= 'County Names to hide'!$C$2)
            ),
            "Yes",
            "No"
        )
    )
)</f>
        <v/>
      </c>
      <c r="P103" s="6"/>
      <c r="Q103" s="6"/>
      <c r="R103" s="6"/>
      <c r="S103" s="6"/>
      <c r="T103" s="1"/>
      <c r="U103" s="80" t="str">
        <f>IF(Outcomes!M103="","",
   IF(AND(Outcomes!N103&lt;&gt;"",Outcomes!N103&lt;'County Names to hide'!$C$2),0,
      ROUND((MIN(IF(Outcomes!N103="", 'County Names to hide'!$D$2, Outcomes!N103),'County Names to hide'!$D$2)-Outcomes!M103)/30,1)))</f>
        <v/>
      </c>
      <c r="V103" s="80" t="str">
        <f>IF(Outcomes!C103="", "", DATEDIF(Outcomes!C103, 'County Names to hide'!$D$2, "m"))</f>
        <v/>
      </c>
      <c r="W103" s="1"/>
      <c r="X103" s="1"/>
      <c r="Y103" s="1"/>
      <c r="Z103" s="1"/>
      <c r="AA103" s="1"/>
      <c r="AB103" s="1"/>
      <c r="AC103" s="1"/>
      <c r="AD103" s="1"/>
    </row>
    <row r="104" spans="1:30" x14ac:dyDescent="0.35">
      <c r="A104" s="1"/>
      <c r="B104" s="1"/>
      <c r="C104" s="1"/>
      <c r="D104" s="1"/>
      <c r="E104" s="1"/>
      <c r="F104" s="1"/>
      <c r="G104" s="1"/>
      <c r="H104" s="1"/>
      <c r="I104" s="1"/>
      <c r="J104" s="1"/>
      <c r="K104" s="1"/>
      <c r="L104" s="80" t="str">
        <f t="shared" si="1"/>
        <v>Yes</v>
      </c>
      <c r="M104" s="6"/>
      <c r="N104" s="6"/>
      <c r="O104" s="80" t="str">
        <f>IF(AND(M104="", N104=""), "",
    IF(M104="", "No",
        IF(
            AND(
                M104 &lt;= 'County Names to hide'!$D$2,
                OR(N104="", N104 &gt;= 'County Names to hide'!$C$2)
            ),
            "Yes",
            "No"
        )
    )
)</f>
        <v/>
      </c>
      <c r="P104" s="6"/>
      <c r="Q104" s="6"/>
      <c r="R104" s="6"/>
      <c r="S104" s="6"/>
      <c r="T104" s="1"/>
      <c r="U104" s="80" t="str">
        <f>IF(Outcomes!M104="","",
   IF(AND(Outcomes!N104&lt;&gt;"",Outcomes!N104&lt;'County Names to hide'!$C$2),0,
      ROUND((MIN(IF(Outcomes!N104="", 'County Names to hide'!$D$2, Outcomes!N104),'County Names to hide'!$D$2)-Outcomes!M104)/30,1)))</f>
        <v/>
      </c>
      <c r="V104" s="80" t="str">
        <f>IF(Outcomes!C104="", "", DATEDIF(Outcomes!C104, 'County Names to hide'!$D$2, "m"))</f>
        <v/>
      </c>
      <c r="W104" s="1"/>
      <c r="X104" s="1"/>
      <c r="Y104" s="1"/>
      <c r="Z104" s="1"/>
      <c r="AA104" s="1"/>
      <c r="AB104" s="1"/>
      <c r="AC104" s="1"/>
      <c r="AD104" s="1"/>
    </row>
    <row r="105" spans="1:30" x14ac:dyDescent="0.35">
      <c r="A105" s="1"/>
      <c r="B105" s="1"/>
      <c r="C105" s="1"/>
      <c r="D105" s="1"/>
      <c r="E105" s="1"/>
      <c r="F105" s="1"/>
      <c r="G105" s="1"/>
      <c r="H105" s="1"/>
      <c r="I105" s="1"/>
      <c r="J105" s="1"/>
      <c r="K105" s="1"/>
      <c r="L105" s="80" t="str">
        <f t="shared" si="1"/>
        <v>Yes</v>
      </c>
      <c r="M105" s="6"/>
      <c r="N105" s="6"/>
      <c r="O105" s="80" t="str">
        <f>IF(AND(M105="", N105=""), "",
    IF(M105="", "No",
        IF(
            AND(
                M105 &lt;= 'County Names to hide'!$D$2,
                OR(N105="", N105 &gt;= 'County Names to hide'!$C$2)
            ),
            "Yes",
            "No"
        )
    )
)</f>
        <v/>
      </c>
      <c r="P105" s="6"/>
      <c r="Q105" s="6"/>
      <c r="R105" s="6"/>
      <c r="S105" s="6"/>
      <c r="T105" s="1"/>
      <c r="U105" s="80" t="str">
        <f>IF(Outcomes!M105="","",
   IF(AND(Outcomes!N105&lt;&gt;"",Outcomes!N105&lt;'County Names to hide'!$C$2),0,
      ROUND((MIN(IF(Outcomes!N105="", 'County Names to hide'!$D$2, Outcomes!N105),'County Names to hide'!$D$2)-Outcomes!M105)/30,1)))</f>
        <v/>
      </c>
      <c r="V105" s="80" t="str">
        <f>IF(Outcomes!C105="", "", DATEDIF(Outcomes!C105, 'County Names to hide'!$D$2, "m"))</f>
        <v/>
      </c>
      <c r="W105" s="1"/>
      <c r="X105" s="1"/>
      <c r="Y105" s="1"/>
      <c r="Z105" s="1"/>
      <c r="AA105" s="1"/>
      <c r="AB105" s="1"/>
      <c r="AC105" s="1"/>
      <c r="AD105" s="1"/>
    </row>
    <row r="106" spans="1:30" x14ac:dyDescent="0.35">
      <c r="A106" s="1"/>
      <c r="B106" s="1"/>
      <c r="C106" s="1"/>
      <c r="D106" s="1"/>
      <c r="E106" s="1"/>
      <c r="F106" s="1"/>
      <c r="G106" s="1"/>
      <c r="H106" s="1"/>
      <c r="I106" s="1"/>
      <c r="J106" s="1"/>
      <c r="K106" s="1"/>
      <c r="L106" s="80" t="str">
        <f t="shared" si="1"/>
        <v>Yes</v>
      </c>
      <c r="M106" s="6"/>
      <c r="N106" s="6"/>
      <c r="O106" s="80" t="str">
        <f>IF(AND(M106="", N106=""), "",
    IF(M106="", "No",
        IF(
            AND(
                M106 &lt;= 'County Names to hide'!$D$2,
                OR(N106="", N106 &gt;= 'County Names to hide'!$C$2)
            ),
            "Yes",
            "No"
        )
    )
)</f>
        <v/>
      </c>
      <c r="P106" s="6"/>
      <c r="Q106" s="6"/>
      <c r="R106" s="6"/>
      <c r="S106" s="6"/>
      <c r="T106" s="1"/>
      <c r="U106" s="80" t="str">
        <f>IF(Outcomes!M106="","",
   IF(AND(Outcomes!N106&lt;&gt;"",Outcomes!N106&lt;'County Names to hide'!$C$2),0,
      ROUND((MIN(IF(Outcomes!N106="", 'County Names to hide'!$D$2, Outcomes!N106),'County Names to hide'!$D$2)-Outcomes!M106)/30,1)))</f>
        <v/>
      </c>
      <c r="V106" s="80" t="str">
        <f>IF(Outcomes!C106="", "", DATEDIF(Outcomes!C106, 'County Names to hide'!$D$2, "m"))</f>
        <v/>
      </c>
      <c r="W106" s="1"/>
      <c r="X106" s="1"/>
      <c r="Y106" s="1"/>
      <c r="Z106" s="1"/>
      <c r="AA106" s="1"/>
      <c r="AB106" s="1"/>
      <c r="AC106" s="1"/>
      <c r="AD106" s="1"/>
    </row>
    <row r="107" spans="1:30" x14ac:dyDescent="0.35">
      <c r="A107" s="1"/>
      <c r="B107" s="1"/>
      <c r="C107" s="1"/>
      <c r="D107" s="1"/>
      <c r="E107" s="1"/>
      <c r="F107" s="1"/>
      <c r="G107" s="1"/>
      <c r="H107" s="1"/>
      <c r="I107" s="1"/>
      <c r="J107" s="1"/>
      <c r="K107" s="1"/>
      <c r="L107" s="80" t="str">
        <f t="shared" si="1"/>
        <v>Yes</v>
      </c>
      <c r="M107" s="6"/>
      <c r="N107" s="6"/>
      <c r="O107" s="80" t="str">
        <f>IF(AND(M107="", N107=""), "",
    IF(M107="", "No",
        IF(
            AND(
                M107 &lt;= 'County Names to hide'!$D$2,
                OR(N107="", N107 &gt;= 'County Names to hide'!$C$2)
            ),
            "Yes",
            "No"
        )
    )
)</f>
        <v/>
      </c>
      <c r="P107" s="6"/>
      <c r="Q107" s="6"/>
      <c r="R107" s="6"/>
      <c r="S107" s="6"/>
      <c r="T107" s="1"/>
      <c r="U107" s="80" t="str">
        <f>IF(Outcomes!M107="","",
   IF(AND(Outcomes!N107&lt;&gt;"",Outcomes!N107&lt;'County Names to hide'!$C$2),0,
      ROUND((MIN(IF(Outcomes!N107="", 'County Names to hide'!$D$2, Outcomes!N107),'County Names to hide'!$D$2)-Outcomes!M107)/30,1)))</f>
        <v/>
      </c>
      <c r="V107" s="80" t="str">
        <f>IF(Outcomes!C107="", "", DATEDIF(Outcomes!C107, 'County Names to hide'!$D$2, "m"))</f>
        <v/>
      </c>
      <c r="W107" s="1"/>
      <c r="X107" s="1"/>
      <c r="Y107" s="1"/>
      <c r="Z107" s="1"/>
      <c r="AA107" s="1"/>
      <c r="AB107" s="1"/>
      <c r="AC107" s="1"/>
      <c r="AD107" s="1"/>
    </row>
    <row r="108" spans="1:30" x14ac:dyDescent="0.35">
      <c r="A108" s="1"/>
      <c r="B108" s="1"/>
      <c r="C108" s="1"/>
      <c r="D108" s="1"/>
      <c r="E108" s="1"/>
      <c r="F108" s="1"/>
      <c r="G108" s="1"/>
      <c r="H108" s="1"/>
      <c r="I108" s="1"/>
      <c r="J108" s="1"/>
      <c r="K108" s="1"/>
      <c r="L108" s="80" t="str">
        <f t="shared" si="1"/>
        <v>Yes</v>
      </c>
      <c r="M108" s="6"/>
      <c r="N108" s="6"/>
      <c r="O108" s="80" t="str">
        <f>IF(AND(M108="", N108=""), "",
    IF(M108="", "No",
        IF(
            AND(
                M108 &lt;= 'County Names to hide'!$D$2,
                OR(N108="", N108 &gt;= 'County Names to hide'!$C$2)
            ),
            "Yes",
            "No"
        )
    )
)</f>
        <v/>
      </c>
      <c r="P108" s="6"/>
      <c r="Q108" s="6"/>
      <c r="R108" s="6"/>
      <c r="S108" s="6"/>
      <c r="T108" s="1"/>
      <c r="U108" s="80" t="str">
        <f>IF(Outcomes!M108="","",
   IF(AND(Outcomes!N108&lt;&gt;"",Outcomes!N108&lt;'County Names to hide'!$C$2),0,
      ROUND((MIN(IF(Outcomes!N108="", 'County Names to hide'!$D$2, Outcomes!N108),'County Names to hide'!$D$2)-Outcomes!M108)/30,1)))</f>
        <v/>
      </c>
      <c r="V108" s="80" t="str">
        <f>IF(Outcomes!C108="", "", DATEDIF(Outcomes!C108, 'County Names to hide'!$D$2, "m"))</f>
        <v/>
      </c>
      <c r="W108" s="1"/>
      <c r="X108" s="1"/>
      <c r="Y108" s="1"/>
      <c r="Z108" s="1"/>
      <c r="AA108" s="1"/>
      <c r="AB108" s="1"/>
      <c r="AC108" s="1"/>
      <c r="AD108" s="1"/>
    </row>
    <row r="109" spans="1:30" x14ac:dyDescent="0.35">
      <c r="A109" s="1"/>
      <c r="B109" s="1"/>
      <c r="C109" s="1"/>
      <c r="D109" s="1"/>
      <c r="E109" s="1"/>
      <c r="F109" s="1"/>
      <c r="G109" s="1"/>
      <c r="H109" s="1"/>
      <c r="I109" s="1"/>
      <c r="J109" s="1"/>
      <c r="K109" s="1"/>
      <c r="L109" s="80" t="str">
        <f t="shared" si="1"/>
        <v>Yes</v>
      </c>
      <c r="M109" s="6"/>
      <c r="N109" s="6"/>
      <c r="O109" s="80" t="str">
        <f>IF(AND(M109="", N109=""), "",
    IF(M109="", "No",
        IF(
            AND(
                M109 &lt;= 'County Names to hide'!$D$2,
                OR(N109="", N109 &gt;= 'County Names to hide'!$C$2)
            ),
            "Yes",
            "No"
        )
    )
)</f>
        <v/>
      </c>
      <c r="P109" s="6"/>
      <c r="Q109" s="6"/>
      <c r="R109" s="6"/>
      <c r="S109" s="6"/>
      <c r="T109" s="1"/>
      <c r="U109" s="80" t="str">
        <f>IF(Outcomes!M109="","",
   IF(AND(Outcomes!N109&lt;&gt;"",Outcomes!N109&lt;'County Names to hide'!$C$2),0,
      ROUND((MIN(IF(Outcomes!N109="", 'County Names to hide'!$D$2, Outcomes!N109),'County Names to hide'!$D$2)-Outcomes!M109)/30,1)))</f>
        <v/>
      </c>
      <c r="V109" s="80" t="str">
        <f>IF(Outcomes!C109="", "", DATEDIF(Outcomes!C109, 'County Names to hide'!$D$2, "m"))</f>
        <v/>
      </c>
      <c r="W109" s="1"/>
      <c r="X109" s="1"/>
      <c r="Y109" s="1"/>
      <c r="Z109" s="1"/>
      <c r="AA109" s="1"/>
      <c r="AB109" s="1"/>
      <c r="AC109" s="1"/>
      <c r="AD109" s="1"/>
    </row>
    <row r="110" spans="1:30" x14ac:dyDescent="0.35">
      <c r="A110" s="1"/>
      <c r="B110" s="1"/>
      <c r="C110" s="1"/>
      <c r="D110" s="1"/>
      <c r="E110" s="1"/>
      <c r="F110" s="1"/>
      <c r="G110" s="1"/>
      <c r="H110" s="1"/>
      <c r="I110" s="1"/>
      <c r="J110" s="1"/>
      <c r="K110" s="1"/>
      <c r="L110" s="80" t="str">
        <f t="shared" si="1"/>
        <v>Yes</v>
      </c>
      <c r="M110" s="6"/>
      <c r="N110" s="6"/>
      <c r="O110" s="80" t="str">
        <f>IF(AND(M110="", N110=""), "",
    IF(M110="", "No",
        IF(
            AND(
                M110 &lt;= 'County Names to hide'!$D$2,
                OR(N110="", N110 &gt;= 'County Names to hide'!$C$2)
            ),
            "Yes",
            "No"
        )
    )
)</f>
        <v/>
      </c>
      <c r="P110" s="6"/>
      <c r="Q110" s="6"/>
      <c r="R110" s="6"/>
      <c r="S110" s="6"/>
      <c r="T110" s="1"/>
      <c r="U110" s="80" t="str">
        <f>IF(Outcomes!M110="","",
   IF(AND(Outcomes!N110&lt;&gt;"",Outcomes!N110&lt;'County Names to hide'!$C$2),0,
      ROUND((MIN(IF(Outcomes!N110="", 'County Names to hide'!$D$2, Outcomes!N110),'County Names to hide'!$D$2)-Outcomes!M110)/30,1)))</f>
        <v/>
      </c>
      <c r="V110" s="80" t="str">
        <f>IF(Outcomes!C110="", "", DATEDIF(Outcomes!C110, 'County Names to hide'!$D$2, "m"))</f>
        <v/>
      </c>
      <c r="W110" s="1"/>
      <c r="X110" s="1"/>
      <c r="Y110" s="1"/>
      <c r="Z110" s="1"/>
      <c r="AA110" s="1"/>
      <c r="AB110" s="1"/>
      <c r="AC110" s="1"/>
      <c r="AD110" s="1"/>
    </row>
    <row r="111" spans="1:30" x14ac:dyDescent="0.35">
      <c r="A111" s="1"/>
      <c r="B111" s="1"/>
      <c r="C111" s="1"/>
      <c r="D111" s="1"/>
      <c r="E111" s="1"/>
      <c r="F111" s="1"/>
      <c r="G111" s="1"/>
      <c r="H111" s="1"/>
      <c r="I111" s="1"/>
      <c r="J111" s="1"/>
      <c r="K111" s="1"/>
      <c r="L111" s="80" t="str">
        <f t="shared" si="1"/>
        <v>Yes</v>
      </c>
      <c r="M111" s="6"/>
      <c r="N111" s="6"/>
      <c r="O111" s="80" t="str">
        <f>IF(AND(M111="", N111=""), "",
    IF(M111="", "No",
        IF(
            AND(
                M111 &lt;= 'County Names to hide'!$D$2,
                OR(N111="", N111 &gt;= 'County Names to hide'!$C$2)
            ),
            "Yes",
            "No"
        )
    )
)</f>
        <v/>
      </c>
      <c r="P111" s="6"/>
      <c r="Q111" s="6"/>
      <c r="R111" s="6"/>
      <c r="S111" s="6"/>
      <c r="T111" s="1"/>
      <c r="U111" s="80" t="str">
        <f>IF(Outcomes!M111="","",
   IF(AND(Outcomes!N111&lt;&gt;"",Outcomes!N111&lt;'County Names to hide'!$C$2),0,
      ROUND((MIN(IF(Outcomes!N111="", 'County Names to hide'!$D$2, Outcomes!N111),'County Names to hide'!$D$2)-Outcomes!M111)/30,1)))</f>
        <v/>
      </c>
      <c r="V111" s="80" t="str">
        <f>IF(Outcomes!C111="", "", DATEDIF(Outcomes!C111, 'County Names to hide'!$D$2, "m"))</f>
        <v/>
      </c>
      <c r="W111" s="1"/>
      <c r="X111" s="1"/>
      <c r="Y111" s="1"/>
      <c r="Z111" s="1"/>
      <c r="AA111" s="1"/>
      <c r="AB111" s="1"/>
      <c r="AC111" s="1"/>
      <c r="AD111" s="1"/>
    </row>
    <row r="112" spans="1:30" x14ac:dyDescent="0.35">
      <c r="A112" s="1"/>
      <c r="B112" s="1"/>
      <c r="C112" s="1"/>
      <c r="D112" s="1"/>
      <c r="E112" s="1"/>
      <c r="F112" s="1"/>
      <c r="G112" s="1"/>
      <c r="H112" s="1"/>
      <c r="I112" s="1"/>
      <c r="J112" s="1"/>
      <c r="K112" s="1"/>
      <c r="L112" s="80" t="str">
        <f t="shared" si="1"/>
        <v>Yes</v>
      </c>
      <c r="M112" s="6"/>
      <c r="N112" s="6"/>
      <c r="O112" s="80" t="str">
        <f>IF(AND(M112="", N112=""), "",
    IF(M112="", "No",
        IF(
            AND(
                M112 &lt;= 'County Names to hide'!$D$2,
                OR(N112="", N112 &gt;= 'County Names to hide'!$C$2)
            ),
            "Yes",
            "No"
        )
    )
)</f>
        <v/>
      </c>
      <c r="P112" s="6"/>
      <c r="Q112" s="6"/>
      <c r="R112" s="6"/>
      <c r="S112" s="6"/>
      <c r="T112" s="1"/>
      <c r="U112" s="80" t="str">
        <f>IF(Outcomes!M112="","",
   IF(AND(Outcomes!N112&lt;&gt;"",Outcomes!N112&lt;'County Names to hide'!$C$2),0,
      ROUND((MIN(IF(Outcomes!N112="", 'County Names to hide'!$D$2, Outcomes!N112),'County Names to hide'!$D$2)-Outcomes!M112)/30,1)))</f>
        <v/>
      </c>
      <c r="V112" s="80" t="str">
        <f>IF(Outcomes!C112="", "", DATEDIF(Outcomes!C112, 'County Names to hide'!$D$2, "m"))</f>
        <v/>
      </c>
      <c r="W112" s="1"/>
      <c r="X112" s="1"/>
      <c r="Y112" s="1"/>
      <c r="Z112" s="1"/>
      <c r="AA112" s="1"/>
      <c r="AB112" s="1"/>
      <c r="AC112" s="1"/>
      <c r="AD112" s="1"/>
    </row>
    <row r="113" spans="1:30" x14ac:dyDescent="0.35">
      <c r="A113" s="1"/>
      <c r="B113" s="1"/>
      <c r="C113" s="1"/>
      <c r="D113" s="1"/>
      <c r="E113" s="1"/>
      <c r="F113" s="1"/>
      <c r="G113" s="1"/>
      <c r="H113" s="1"/>
      <c r="I113" s="1"/>
      <c r="J113" s="1"/>
      <c r="K113" s="1"/>
      <c r="L113" s="80" t="str">
        <f t="shared" si="1"/>
        <v>Yes</v>
      </c>
      <c r="M113" s="6"/>
      <c r="N113" s="6"/>
      <c r="O113" s="80" t="str">
        <f>IF(AND(M113="", N113=""), "",
    IF(M113="", "No",
        IF(
            AND(
                M113 &lt;= 'County Names to hide'!$D$2,
                OR(N113="", N113 &gt;= 'County Names to hide'!$C$2)
            ),
            "Yes",
            "No"
        )
    )
)</f>
        <v/>
      </c>
      <c r="P113" s="6"/>
      <c r="Q113" s="6"/>
      <c r="R113" s="6"/>
      <c r="S113" s="6"/>
      <c r="T113" s="1"/>
      <c r="U113" s="80" t="str">
        <f>IF(Outcomes!M113="","",
   IF(AND(Outcomes!N113&lt;&gt;"",Outcomes!N113&lt;'County Names to hide'!$C$2),0,
      ROUND((MIN(IF(Outcomes!N113="", 'County Names to hide'!$D$2, Outcomes!N113),'County Names to hide'!$D$2)-Outcomes!M113)/30,1)))</f>
        <v/>
      </c>
      <c r="V113" s="80" t="str">
        <f>IF(Outcomes!C113="", "", DATEDIF(Outcomes!C113, 'County Names to hide'!$D$2, "m"))</f>
        <v/>
      </c>
      <c r="W113" s="1"/>
      <c r="X113" s="1"/>
      <c r="Y113" s="1"/>
      <c r="Z113" s="1"/>
      <c r="AA113" s="1"/>
      <c r="AB113" s="1"/>
      <c r="AC113" s="1"/>
      <c r="AD113" s="1"/>
    </row>
    <row r="114" spans="1:30" x14ac:dyDescent="0.35">
      <c r="A114" s="1"/>
      <c r="B114" s="1"/>
      <c r="C114" s="1"/>
      <c r="D114" s="1"/>
      <c r="E114" s="1"/>
      <c r="F114" s="1"/>
      <c r="G114" s="1"/>
      <c r="H114" s="1"/>
      <c r="I114" s="1"/>
      <c r="J114" s="1"/>
      <c r="K114" s="1"/>
      <c r="L114" s="80" t="str">
        <f t="shared" si="1"/>
        <v>Yes</v>
      </c>
      <c r="M114" s="6"/>
      <c r="N114" s="6"/>
      <c r="O114" s="80" t="str">
        <f>IF(AND(M114="", N114=""), "",
    IF(M114="", "No",
        IF(
            AND(
                M114 &lt;= 'County Names to hide'!$D$2,
                OR(N114="", N114 &gt;= 'County Names to hide'!$C$2)
            ),
            "Yes",
            "No"
        )
    )
)</f>
        <v/>
      </c>
      <c r="P114" s="6"/>
      <c r="Q114" s="6"/>
      <c r="R114" s="6"/>
      <c r="S114" s="6"/>
      <c r="T114" s="1"/>
      <c r="U114" s="80" t="str">
        <f>IF(Outcomes!M114="","",
   IF(AND(Outcomes!N114&lt;&gt;"",Outcomes!N114&lt;'County Names to hide'!$C$2),0,
      ROUND((MIN(IF(Outcomes!N114="", 'County Names to hide'!$D$2, Outcomes!N114),'County Names to hide'!$D$2)-Outcomes!M114)/30,1)))</f>
        <v/>
      </c>
      <c r="V114" s="80" t="str">
        <f>IF(Outcomes!C114="", "", DATEDIF(Outcomes!C114, 'County Names to hide'!$D$2, "m"))</f>
        <v/>
      </c>
      <c r="W114" s="1"/>
      <c r="X114" s="1"/>
      <c r="Y114" s="1"/>
      <c r="Z114" s="1"/>
      <c r="AA114" s="1"/>
      <c r="AB114" s="1"/>
      <c r="AC114" s="1"/>
      <c r="AD114" s="1"/>
    </row>
    <row r="115" spans="1:30" x14ac:dyDescent="0.35">
      <c r="A115" s="1"/>
      <c r="B115" s="1"/>
      <c r="C115" s="1"/>
      <c r="D115" s="1"/>
      <c r="E115" s="1"/>
      <c r="F115" s="1"/>
      <c r="G115" s="1"/>
      <c r="H115" s="1"/>
      <c r="I115" s="1"/>
      <c r="J115" s="1"/>
      <c r="K115" s="1"/>
      <c r="L115" s="80" t="str">
        <f t="shared" si="1"/>
        <v>Yes</v>
      </c>
      <c r="M115" s="6"/>
      <c r="N115" s="6"/>
      <c r="O115" s="80" t="str">
        <f>IF(AND(M115="", N115=""), "",
    IF(M115="", "No",
        IF(
            AND(
                M115 &lt;= 'County Names to hide'!$D$2,
                OR(N115="", N115 &gt;= 'County Names to hide'!$C$2)
            ),
            "Yes",
            "No"
        )
    )
)</f>
        <v/>
      </c>
      <c r="P115" s="6"/>
      <c r="Q115" s="6"/>
      <c r="R115" s="6"/>
      <c r="S115" s="6"/>
      <c r="T115" s="1"/>
      <c r="U115" s="80" t="str">
        <f>IF(Outcomes!M115="","",
   IF(AND(Outcomes!N115&lt;&gt;"",Outcomes!N115&lt;'County Names to hide'!$C$2),0,
      ROUND((MIN(IF(Outcomes!N115="", 'County Names to hide'!$D$2, Outcomes!N115),'County Names to hide'!$D$2)-Outcomes!M115)/30,1)))</f>
        <v/>
      </c>
      <c r="V115" s="80" t="str">
        <f>IF(Outcomes!C115="", "", DATEDIF(Outcomes!C115, 'County Names to hide'!$D$2, "m"))</f>
        <v/>
      </c>
      <c r="W115" s="1"/>
      <c r="X115" s="1"/>
      <c r="Y115" s="1"/>
      <c r="Z115" s="1"/>
      <c r="AA115" s="1"/>
      <c r="AB115" s="1"/>
      <c r="AC115" s="1"/>
      <c r="AD115" s="1"/>
    </row>
    <row r="116" spans="1:30" x14ac:dyDescent="0.35">
      <c r="A116" s="1"/>
      <c r="B116" s="1"/>
      <c r="C116" s="1"/>
      <c r="D116" s="1"/>
      <c r="E116" s="1"/>
      <c r="F116" s="1"/>
      <c r="G116" s="1"/>
      <c r="H116" s="1"/>
      <c r="I116" s="1"/>
      <c r="J116" s="1"/>
      <c r="K116" s="1"/>
      <c r="L116" s="80" t="str">
        <f t="shared" si="1"/>
        <v>Yes</v>
      </c>
      <c r="M116" s="6"/>
      <c r="N116" s="6"/>
      <c r="O116" s="80" t="str">
        <f>IF(AND(M116="", N116=""), "",
    IF(M116="", "No",
        IF(
            AND(
                M116 &lt;= 'County Names to hide'!$D$2,
                OR(N116="", N116 &gt;= 'County Names to hide'!$C$2)
            ),
            "Yes",
            "No"
        )
    )
)</f>
        <v/>
      </c>
      <c r="P116" s="6"/>
      <c r="Q116" s="6"/>
      <c r="R116" s="6"/>
      <c r="S116" s="6"/>
      <c r="T116" s="1"/>
      <c r="U116" s="80" t="str">
        <f>IF(Outcomes!M116="","",
   IF(AND(Outcomes!N116&lt;&gt;"",Outcomes!N116&lt;'County Names to hide'!$C$2),0,
      ROUND((MIN(IF(Outcomes!N116="", 'County Names to hide'!$D$2, Outcomes!N116),'County Names to hide'!$D$2)-Outcomes!M116)/30,1)))</f>
        <v/>
      </c>
      <c r="V116" s="80" t="str">
        <f>IF(Outcomes!C116="", "", DATEDIF(Outcomes!C116, 'County Names to hide'!$D$2, "m"))</f>
        <v/>
      </c>
      <c r="W116" s="1"/>
      <c r="X116" s="1"/>
      <c r="Y116" s="1"/>
      <c r="Z116" s="1"/>
      <c r="AA116" s="1"/>
      <c r="AB116" s="1"/>
      <c r="AC116" s="1"/>
      <c r="AD116" s="1"/>
    </row>
    <row r="117" spans="1:30" x14ac:dyDescent="0.35">
      <c r="A117" s="1"/>
      <c r="B117" s="1"/>
      <c r="C117" s="1"/>
      <c r="D117" s="1"/>
      <c r="E117" s="1"/>
      <c r="F117" s="1"/>
      <c r="G117" s="1"/>
      <c r="H117" s="1"/>
      <c r="I117" s="1"/>
      <c r="J117" s="1"/>
      <c r="K117" s="1"/>
      <c r="L117" s="80" t="str">
        <f t="shared" si="1"/>
        <v>Yes</v>
      </c>
      <c r="M117" s="6"/>
      <c r="N117" s="6"/>
      <c r="O117" s="80" t="str">
        <f>IF(AND(M117="", N117=""), "",
    IF(M117="", "No",
        IF(
            AND(
                M117 &lt;= 'County Names to hide'!$D$2,
                OR(N117="", N117 &gt;= 'County Names to hide'!$C$2)
            ),
            "Yes",
            "No"
        )
    )
)</f>
        <v/>
      </c>
      <c r="P117" s="6"/>
      <c r="Q117" s="6"/>
      <c r="R117" s="6"/>
      <c r="S117" s="6"/>
      <c r="T117" s="1"/>
      <c r="U117" s="80" t="str">
        <f>IF(Outcomes!M117="","",
   IF(AND(Outcomes!N117&lt;&gt;"",Outcomes!N117&lt;'County Names to hide'!$C$2),0,
      ROUND((MIN(IF(Outcomes!N117="", 'County Names to hide'!$D$2, Outcomes!N117),'County Names to hide'!$D$2)-Outcomes!M117)/30,1)))</f>
        <v/>
      </c>
      <c r="V117" s="80" t="str">
        <f>IF(Outcomes!C117="", "", DATEDIF(Outcomes!C117, 'County Names to hide'!$D$2, "m"))</f>
        <v/>
      </c>
      <c r="W117" s="1"/>
      <c r="X117" s="1"/>
      <c r="Y117" s="1"/>
      <c r="Z117" s="1"/>
      <c r="AA117" s="1"/>
      <c r="AB117" s="1"/>
      <c r="AC117" s="1"/>
      <c r="AD117" s="1"/>
    </row>
    <row r="118" spans="1:30" x14ac:dyDescent="0.35">
      <c r="A118" s="1"/>
      <c r="B118" s="1"/>
      <c r="C118" s="1"/>
      <c r="D118" s="1"/>
      <c r="E118" s="1"/>
      <c r="F118" s="1"/>
      <c r="G118" s="1"/>
      <c r="H118" s="1"/>
      <c r="I118" s="1"/>
      <c r="J118" s="1"/>
      <c r="K118" s="1"/>
      <c r="L118" s="80" t="str">
        <f t="shared" si="1"/>
        <v>Yes</v>
      </c>
      <c r="M118" s="6"/>
      <c r="N118" s="6"/>
      <c r="O118" s="80" t="str">
        <f>IF(AND(M118="", N118=""), "",
    IF(M118="", "No",
        IF(
            AND(
                M118 &lt;= 'County Names to hide'!$D$2,
                OR(N118="", N118 &gt;= 'County Names to hide'!$C$2)
            ),
            "Yes",
            "No"
        )
    )
)</f>
        <v/>
      </c>
      <c r="P118" s="6"/>
      <c r="Q118" s="6"/>
      <c r="R118" s="6"/>
      <c r="S118" s="6"/>
      <c r="T118" s="1"/>
      <c r="U118" s="80" t="str">
        <f>IF(Outcomes!M118="","",
   IF(AND(Outcomes!N118&lt;&gt;"",Outcomes!N118&lt;'County Names to hide'!$C$2),0,
      ROUND((MIN(IF(Outcomes!N118="", 'County Names to hide'!$D$2, Outcomes!N118),'County Names to hide'!$D$2)-Outcomes!M118)/30,1)))</f>
        <v/>
      </c>
      <c r="V118" s="80" t="str">
        <f>IF(Outcomes!C118="", "", DATEDIF(Outcomes!C118, 'County Names to hide'!$D$2, "m"))</f>
        <v/>
      </c>
      <c r="W118" s="1"/>
      <c r="X118" s="1"/>
      <c r="Y118" s="1"/>
      <c r="Z118" s="1"/>
      <c r="AA118" s="1"/>
      <c r="AB118" s="1"/>
      <c r="AC118" s="1"/>
      <c r="AD118" s="1"/>
    </row>
    <row r="119" spans="1:30" x14ac:dyDescent="0.35">
      <c r="A119" s="1"/>
      <c r="B119" s="1"/>
      <c r="C119" s="1"/>
      <c r="D119" s="1"/>
      <c r="E119" s="1"/>
      <c r="F119" s="1"/>
      <c r="G119" s="1"/>
      <c r="H119" s="1"/>
      <c r="I119" s="1"/>
      <c r="J119" s="1"/>
      <c r="K119" s="1"/>
      <c r="L119" s="80" t="str">
        <f t="shared" si="1"/>
        <v>Yes</v>
      </c>
      <c r="M119" s="6"/>
      <c r="N119" s="6"/>
      <c r="O119" s="80" t="str">
        <f>IF(AND(M119="", N119=""), "",
    IF(M119="", "No",
        IF(
            AND(
                M119 &lt;= 'County Names to hide'!$D$2,
                OR(N119="", N119 &gt;= 'County Names to hide'!$C$2)
            ),
            "Yes",
            "No"
        )
    )
)</f>
        <v/>
      </c>
      <c r="P119" s="6"/>
      <c r="Q119" s="6"/>
      <c r="R119" s="6"/>
      <c r="S119" s="6"/>
      <c r="T119" s="1"/>
      <c r="U119" s="80" t="str">
        <f>IF(Outcomes!M119="","",
   IF(AND(Outcomes!N119&lt;&gt;"",Outcomes!N119&lt;'County Names to hide'!$C$2),0,
      ROUND((MIN(IF(Outcomes!N119="", 'County Names to hide'!$D$2, Outcomes!N119),'County Names to hide'!$D$2)-Outcomes!M119)/30,1)))</f>
        <v/>
      </c>
      <c r="V119" s="80" t="str">
        <f>IF(Outcomes!C119="", "", DATEDIF(Outcomes!C119, 'County Names to hide'!$D$2, "m"))</f>
        <v/>
      </c>
      <c r="W119" s="1"/>
      <c r="X119" s="1"/>
      <c r="Y119" s="1"/>
      <c r="Z119" s="1"/>
      <c r="AA119" s="1"/>
      <c r="AB119" s="1"/>
      <c r="AC119" s="1"/>
      <c r="AD119" s="1"/>
    </row>
    <row r="120" spans="1:30" x14ac:dyDescent="0.35">
      <c r="A120" s="1"/>
      <c r="B120" s="1"/>
      <c r="C120" s="1"/>
      <c r="D120" s="1"/>
      <c r="E120" s="1"/>
      <c r="F120" s="1"/>
      <c r="G120" s="1"/>
      <c r="H120" s="1"/>
      <c r="I120" s="1"/>
      <c r="J120" s="1"/>
      <c r="K120" s="1"/>
      <c r="L120" s="80" t="str">
        <f t="shared" si="1"/>
        <v>Yes</v>
      </c>
      <c r="M120" s="6"/>
      <c r="N120" s="6"/>
      <c r="O120" s="80" t="str">
        <f>IF(AND(M120="", N120=""), "",
    IF(M120="", "No",
        IF(
            AND(
                M120 &lt;= 'County Names to hide'!$D$2,
                OR(N120="", N120 &gt;= 'County Names to hide'!$C$2)
            ),
            "Yes",
            "No"
        )
    )
)</f>
        <v/>
      </c>
      <c r="P120" s="6"/>
      <c r="Q120" s="6"/>
      <c r="R120" s="6"/>
      <c r="S120" s="6"/>
      <c r="T120" s="1"/>
      <c r="U120" s="80" t="str">
        <f>IF(Outcomes!M120="","",
   IF(AND(Outcomes!N120&lt;&gt;"",Outcomes!N120&lt;'County Names to hide'!$C$2),0,
      ROUND((MIN(IF(Outcomes!N120="", 'County Names to hide'!$D$2, Outcomes!N120),'County Names to hide'!$D$2)-Outcomes!M120)/30,1)))</f>
        <v/>
      </c>
      <c r="V120" s="80" t="str">
        <f>IF(Outcomes!C120="", "", DATEDIF(Outcomes!C120, 'County Names to hide'!$D$2, "m"))</f>
        <v/>
      </c>
      <c r="W120" s="1"/>
      <c r="X120" s="1"/>
      <c r="Y120" s="1"/>
      <c r="Z120" s="1"/>
      <c r="AA120" s="1"/>
      <c r="AB120" s="1"/>
      <c r="AC120" s="1"/>
      <c r="AD120" s="1"/>
    </row>
    <row r="121" spans="1:30" x14ac:dyDescent="0.35">
      <c r="A121" s="1"/>
      <c r="B121" s="1"/>
      <c r="C121" s="1"/>
      <c r="D121" s="1"/>
      <c r="E121" s="1"/>
      <c r="F121" s="1"/>
      <c r="G121" s="1"/>
      <c r="H121" s="1"/>
      <c r="I121" s="1"/>
      <c r="J121" s="1"/>
      <c r="K121" s="1"/>
      <c r="L121" s="80" t="str">
        <f t="shared" si="1"/>
        <v>Yes</v>
      </c>
      <c r="M121" s="6"/>
      <c r="N121" s="6"/>
      <c r="O121" s="80" t="str">
        <f>IF(AND(M121="", N121=""), "",
    IF(M121="", "No",
        IF(
            AND(
                M121 &lt;= 'County Names to hide'!$D$2,
                OR(N121="", N121 &gt;= 'County Names to hide'!$C$2)
            ),
            "Yes",
            "No"
        )
    )
)</f>
        <v/>
      </c>
      <c r="P121" s="6"/>
      <c r="Q121" s="6"/>
      <c r="R121" s="6"/>
      <c r="S121" s="6"/>
      <c r="T121" s="1"/>
      <c r="U121" s="80" t="str">
        <f>IF(Outcomes!M121="","",
   IF(AND(Outcomes!N121&lt;&gt;"",Outcomes!N121&lt;'County Names to hide'!$C$2),0,
      ROUND((MIN(IF(Outcomes!N121="", 'County Names to hide'!$D$2, Outcomes!N121),'County Names to hide'!$D$2)-Outcomes!M121)/30,1)))</f>
        <v/>
      </c>
      <c r="V121" s="80" t="str">
        <f>IF(Outcomes!C121="", "", DATEDIF(Outcomes!C121, 'County Names to hide'!$D$2, "m"))</f>
        <v/>
      </c>
      <c r="W121" s="1"/>
      <c r="X121" s="1"/>
      <c r="Y121" s="1"/>
      <c r="Z121" s="1"/>
      <c r="AA121" s="1"/>
      <c r="AB121" s="1"/>
      <c r="AC121" s="1"/>
      <c r="AD121" s="1"/>
    </row>
    <row r="122" spans="1:30" x14ac:dyDescent="0.35">
      <c r="A122" s="1"/>
      <c r="B122" s="1"/>
      <c r="C122" s="1"/>
      <c r="D122" s="1"/>
      <c r="E122" s="1"/>
      <c r="F122" s="1"/>
      <c r="G122" s="1"/>
      <c r="H122" s="1"/>
      <c r="I122" s="1"/>
      <c r="J122" s="1"/>
      <c r="K122" s="1"/>
      <c r="L122" s="80" t="str">
        <f t="shared" si="1"/>
        <v>Yes</v>
      </c>
      <c r="M122" s="6"/>
      <c r="N122" s="6"/>
      <c r="O122" s="80" t="str">
        <f>IF(AND(M122="", N122=""), "",
    IF(M122="", "No",
        IF(
            AND(
                M122 &lt;= 'County Names to hide'!$D$2,
                OR(N122="", N122 &gt;= 'County Names to hide'!$C$2)
            ),
            "Yes",
            "No"
        )
    )
)</f>
        <v/>
      </c>
      <c r="P122" s="6"/>
      <c r="Q122" s="6"/>
      <c r="R122" s="6"/>
      <c r="S122" s="6"/>
      <c r="T122" s="1"/>
      <c r="U122" s="80" t="str">
        <f>IF(Outcomes!M122="","",
   IF(AND(Outcomes!N122&lt;&gt;"",Outcomes!N122&lt;'County Names to hide'!$C$2),0,
      ROUND((MIN(IF(Outcomes!N122="", 'County Names to hide'!$D$2, Outcomes!N122),'County Names to hide'!$D$2)-Outcomes!M122)/30,1)))</f>
        <v/>
      </c>
      <c r="V122" s="80" t="str">
        <f>IF(Outcomes!C122="", "", DATEDIF(Outcomes!C122, 'County Names to hide'!$D$2, "m"))</f>
        <v/>
      </c>
      <c r="W122" s="1"/>
      <c r="X122" s="1"/>
      <c r="Y122" s="1"/>
      <c r="Z122" s="1"/>
      <c r="AA122" s="1"/>
      <c r="AB122" s="1"/>
      <c r="AC122" s="1"/>
      <c r="AD122" s="1"/>
    </row>
    <row r="123" spans="1:30" x14ac:dyDescent="0.35">
      <c r="A123" s="1"/>
      <c r="B123" s="1"/>
      <c r="C123" s="1"/>
      <c r="D123" s="1"/>
      <c r="E123" s="1"/>
      <c r="F123" s="1"/>
      <c r="G123" s="1"/>
      <c r="H123" s="1"/>
      <c r="I123" s="1"/>
      <c r="J123" s="1"/>
      <c r="K123" s="1"/>
      <c r="L123" s="80" t="str">
        <f t="shared" si="1"/>
        <v>Yes</v>
      </c>
      <c r="M123" s="6"/>
      <c r="N123" s="6"/>
      <c r="O123" s="80" t="str">
        <f>IF(AND(M123="", N123=""), "",
    IF(M123="", "No",
        IF(
            AND(
                M123 &lt;= 'County Names to hide'!$D$2,
                OR(N123="", N123 &gt;= 'County Names to hide'!$C$2)
            ),
            "Yes",
            "No"
        )
    )
)</f>
        <v/>
      </c>
      <c r="P123" s="6"/>
      <c r="Q123" s="6"/>
      <c r="R123" s="6"/>
      <c r="S123" s="6"/>
      <c r="T123" s="1"/>
      <c r="U123" s="80" t="str">
        <f>IF(Outcomes!M123="","",
   IF(AND(Outcomes!N123&lt;&gt;"",Outcomes!N123&lt;'County Names to hide'!$C$2),0,
      ROUND((MIN(IF(Outcomes!N123="", 'County Names to hide'!$D$2, Outcomes!N123),'County Names to hide'!$D$2)-Outcomes!M123)/30,1)))</f>
        <v/>
      </c>
      <c r="V123" s="80" t="str">
        <f>IF(Outcomes!C123="", "", DATEDIF(Outcomes!C123, 'County Names to hide'!$D$2, "m"))</f>
        <v/>
      </c>
      <c r="W123" s="1"/>
      <c r="X123" s="1"/>
      <c r="Y123" s="1"/>
      <c r="Z123" s="1"/>
      <c r="AA123" s="1"/>
      <c r="AB123" s="1"/>
      <c r="AC123" s="1"/>
      <c r="AD123" s="1"/>
    </row>
    <row r="124" spans="1:30" x14ac:dyDescent="0.35">
      <c r="A124" s="1"/>
      <c r="B124" s="1"/>
      <c r="C124" s="1"/>
      <c r="D124" s="1"/>
      <c r="E124" s="1"/>
      <c r="F124" s="1"/>
      <c r="G124" s="1"/>
      <c r="H124" s="1"/>
      <c r="I124" s="1"/>
      <c r="J124" s="1"/>
      <c r="K124" s="1"/>
      <c r="L124" s="80" t="str">
        <f t="shared" si="1"/>
        <v>Yes</v>
      </c>
      <c r="M124" s="6"/>
      <c r="N124" s="6"/>
      <c r="O124" s="80" t="str">
        <f>IF(AND(M124="", N124=""), "",
    IF(M124="", "No",
        IF(
            AND(
                M124 &lt;= 'County Names to hide'!$D$2,
                OR(N124="", N124 &gt;= 'County Names to hide'!$C$2)
            ),
            "Yes",
            "No"
        )
    )
)</f>
        <v/>
      </c>
      <c r="P124" s="6"/>
      <c r="Q124" s="6"/>
      <c r="R124" s="6"/>
      <c r="S124" s="6"/>
      <c r="T124" s="1"/>
      <c r="U124" s="80" t="str">
        <f>IF(Outcomes!M124="","",
   IF(AND(Outcomes!N124&lt;&gt;"",Outcomes!N124&lt;'County Names to hide'!$C$2),0,
      ROUND((MIN(IF(Outcomes!N124="", 'County Names to hide'!$D$2, Outcomes!N124),'County Names to hide'!$D$2)-Outcomes!M124)/30,1)))</f>
        <v/>
      </c>
      <c r="V124" s="80" t="str">
        <f>IF(Outcomes!C124="", "", DATEDIF(Outcomes!C124, 'County Names to hide'!$D$2, "m"))</f>
        <v/>
      </c>
      <c r="W124" s="1"/>
      <c r="X124" s="1"/>
      <c r="Y124" s="1"/>
      <c r="Z124" s="1"/>
      <c r="AA124" s="1"/>
      <c r="AB124" s="1"/>
      <c r="AC124" s="1"/>
      <c r="AD124" s="1"/>
    </row>
    <row r="125" spans="1:30" x14ac:dyDescent="0.35">
      <c r="A125" s="1"/>
      <c r="B125" s="1"/>
      <c r="C125" s="1"/>
      <c r="D125" s="1"/>
      <c r="E125" s="1"/>
      <c r="F125" s="1"/>
      <c r="G125" s="1"/>
      <c r="H125" s="1"/>
      <c r="I125" s="1"/>
      <c r="J125" s="1"/>
      <c r="K125" s="1"/>
      <c r="L125" s="80" t="str">
        <f t="shared" si="1"/>
        <v>Yes</v>
      </c>
      <c r="M125" s="6"/>
      <c r="N125" s="6"/>
      <c r="O125" s="80" t="str">
        <f>IF(AND(M125="", N125=""), "",
    IF(M125="", "No",
        IF(
            AND(
                M125 &lt;= 'County Names to hide'!$D$2,
                OR(N125="", N125 &gt;= 'County Names to hide'!$C$2)
            ),
            "Yes",
            "No"
        )
    )
)</f>
        <v/>
      </c>
      <c r="P125" s="6"/>
      <c r="Q125" s="6"/>
      <c r="R125" s="6"/>
      <c r="S125" s="6"/>
      <c r="T125" s="1"/>
      <c r="U125" s="80" t="str">
        <f>IF(Outcomes!M125="","",
   IF(AND(Outcomes!N125&lt;&gt;"",Outcomes!N125&lt;'County Names to hide'!$C$2),0,
      ROUND((MIN(IF(Outcomes!N125="", 'County Names to hide'!$D$2, Outcomes!N125),'County Names to hide'!$D$2)-Outcomes!M125)/30,1)))</f>
        <v/>
      </c>
      <c r="V125" s="80" t="str">
        <f>IF(Outcomes!C125="", "", DATEDIF(Outcomes!C125, 'County Names to hide'!$D$2, "m"))</f>
        <v/>
      </c>
      <c r="W125" s="1"/>
      <c r="X125" s="1"/>
      <c r="Y125" s="1"/>
      <c r="Z125" s="1"/>
      <c r="AA125" s="1"/>
      <c r="AB125" s="1"/>
      <c r="AC125" s="1"/>
      <c r="AD125" s="1"/>
    </row>
    <row r="126" spans="1:30" x14ac:dyDescent="0.35">
      <c r="A126" s="1"/>
      <c r="B126" s="1"/>
      <c r="C126" s="1"/>
      <c r="D126" s="1"/>
      <c r="E126" s="1"/>
      <c r="F126" s="1"/>
      <c r="G126" s="1"/>
      <c r="H126" s="1"/>
      <c r="I126" s="1"/>
      <c r="J126" s="1"/>
      <c r="K126" s="1"/>
      <c r="L126" s="80" t="str">
        <f t="shared" si="1"/>
        <v>Yes</v>
      </c>
      <c r="M126" s="6"/>
      <c r="N126" s="6"/>
      <c r="O126" s="80" t="str">
        <f>IF(AND(M126="", N126=""), "",
    IF(M126="", "No",
        IF(
            AND(
                M126 &lt;= 'County Names to hide'!$D$2,
                OR(N126="", N126 &gt;= 'County Names to hide'!$C$2)
            ),
            "Yes",
            "No"
        )
    )
)</f>
        <v/>
      </c>
      <c r="P126" s="6"/>
      <c r="Q126" s="6"/>
      <c r="R126" s="6"/>
      <c r="S126" s="6"/>
      <c r="T126" s="1"/>
      <c r="U126" s="80" t="str">
        <f>IF(Outcomes!M126="","",
   IF(AND(Outcomes!N126&lt;&gt;"",Outcomes!N126&lt;'County Names to hide'!$C$2),0,
      ROUND((MIN(IF(Outcomes!N126="", 'County Names to hide'!$D$2, Outcomes!N126),'County Names to hide'!$D$2)-Outcomes!M126)/30,1)))</f>
        <v/>
      </c>
      <c r="V126" s="80" t="str">
        <f>IF(Outcomes!C126="", "", DATEDIF(Outcomes!C126, 'County Names to hide'!$D$2, "m"))</f>
        <v/>
      </c>
      <c r="W126" s="1"/>
      <c r="X126" s="1"/>
      <c r="Y126" s="1"/>
      <c r="Z126" s="1"/>
      <c r="AA126" s="1"/>
      <c r="AB126" s="1"/>
      <c r="AC126" s="1"/>
      <c r="AD126" s="1"/>
    </row>
    <row r="127" spans="1:30" x14ac:dyDescent="0.35">
      <c r="A127" s="1"/>
      <c r="B127" s="1"/>
      <c r="C127" s="1"/>
      <c r="D127" s="1"/>
      <c r="E127" s="1"/>
      <c r="F127" s="1"/>
      <c r="G127" s="1"/>
      <c r="H127" s="1"/>
      <c r="I127" s="1"/>
      <c r="J127" s="1"/>
      <c r="K127" s="1"/>
      <c r="L127" s="80" t="str">
        <f t="shared" si="1"/>
        <v>Yes</v>
      </c>
      <c r="M127" s="6"/>
      <c r="N127" s="6"/>
      <c r="O127" s="80" t="str">
        <f>IF(AND(M127="", N127=""), "",
    IF(M127="", "No",
        IF(
            AND(
                M127 &lt;= 'County Names to hide'!$D$2,
                OR(N127="", N127 &gt;= 'County Names to hide'!$C$2)
            ),
            "Yes",
            "No"
        )
    )
)</f>
        <v/>
      </c>
      <c r="P127" s="6"/>
      <c r="Q127" s="6"/>
      <c r="R127" s="6"/>
      <c r="S127" s="6"/>
      <c r="T127" s="1"/>
      <c r="U127" s="80" t="str">
        <f>IF(Outcomes!M127="","",
   IF(AND(Outcomes!N127&lt;&gt;"",Outcomes!N127&lt;'County Names to hide'!$C$2),0,
      ROUND((MIN(IF(Outcomes!N127="", 'County Names to hide'!$D$2, Outcomes!N127),'County Names to hide'!$D$2)-Outcomes!M127)/30,1)))</f>
        <v/>
      </c>
      <c r="V127" s="80" t="str">
        <f>IF(Outcomes!C127="", "", DATEDIF(Outcomes!C127, 'County Names to hide'!$D$2, "m"))</f>
        <v/>
      </c>
      <c r="W127" s="1"/>
      <c r="X127" s="1"/>
      <c r="Y127" s="1"/>
      <c r="Z127" s="1"/>
      <c r="AA127" s="1"/>
      <c r="AB127" s="1"/>
      <c r="AC127" s="1"/>
      <c r="AD127" s="1"/>
    </row>
    <row r="128" spans="1:30" x14ac:dyDescent="0.35">
      <c r="A128" s="1"/>
      <c r="B128" s="1"/>
      <c r="C128" s="1"/>
      <c r="D128" s="1"/>
      <c r="E128" s="1"/>
      <c r="F128" s="1"/>
      <c r="G128" s="1"/>
      <c r="H128" s="1"/>
      <c r="I128" s="1"/>
      <c r="J128" s="1"/>
      <c r="K128" s="1"/>
      <c r="L128" s="80" t="str">
        <f t="shared" si="1"/>
        <v>Yes</v>
      </c>
      <c r="M128" s="6"/>
      <c r="N128" s="6"/>
      <c r="O128" s="80" t="str">
        <f>IF(AND(M128="", N128=""), "",
    IF(M128="", "No",
        IF(
            AND(
                M128 &lt;= 'County Names to hide'!$D$2,
                OR(N128="", N128 &gt;= 'County Names to hide'!$C$2)
            ),
            "Yes",
            "No"
        )
    )
)</f>
        <v/>
      </c>
      <c r="P128" s="6"/>
      <c r="Q128" s="6"/>
      <c r="R128" s="6"/>
      <c r="S128" s="6"/>
      <c r="T128" s="1"/>
      <c r="U128" s="80" t="str">
        <f>IF(Outcomes!M128="","",
   IF(AND(Outcomes!N128&lt;&gt;"",Outcomes!N128&lt;'County Names to hide'!$C$2),0,
      ROUND((MIN(IF(Outcomes!N128="", 'County Names to hide'!$D$2, Outcomes!N128),'County Names to hide'!$D$2)-Outcomes!M128)/30,1)))</f>
        <v/>
      </c>
      <c r="V128" s="80" t="str">
        <f>IF(Outcomes!C128="", "", DATEDIF(Outcomes!C128, 'County Names to hide'!$D$2, "m"))</f>
        <v/>
      </c>
      <c r="W128" s="1"/>
      <c r="X128" s="1"/>
      <c r="Y128" s="1"/>
      <c r="Z128" s="1"/>
      <c r="AA128" s="1"/>
      <c r="AB128" s="1"/>
      <c r="AC128" s="1"/>
      <c r="AD128" s="1"/>
    </row>
    <row r="129" spans="1:30" x14ac:dyDescent="0.35">
      <c r="A129" s="1"/>
      <c r="B129" s="1"/>
      <c r="C129" s="1"/>
      <c r="D129" s="1"/>
      <c r="E129" s="1"/>
      <c r="F129" s="1"/>
      <c r="G129" s="1"/>
      <c r="H129" s="1"/>
      <c r="I129" s="1"/>
      <c r="J129" s="1"/>
      <c r="K129" s="1"/>
      <c r="L129" s="80" t="str">
        <f t="shared" si="1"/>
        <v>Yes</v>
      </c>
      <c r="M129" s="6"/>
      <c r="N129" s="6"/>
      <c r="O129" s="80" t="str">
        <f>IF(AND(M129="", N129=""), "",
    IF(M129="", "No",
        IF(
            AND(
                M129 &lt;= 'County Names to hide'!$D$2,
                OR(N129="", N129 &gt;= 'County Names to hide'!$C$2)
            ),
            "Yes",
            "No"
        )
    )
)</f>
        <v/>
      </c>
      <c r="P129" s="6"/>
      <c r="Q129" s="6"/>
      <c r="R129" s="6"/>
      <c r="S129" s="6"/>
      <c r="T129" s="1"/>
      <c r="U129" s="80" t="str">
        <f>IF(Outcomes!M129="","",
   IF(AND(Outcomes!N129&lt;&gt;"",Outcomes!N129&lt;'County Names to hide'!$C$2),0,
      ROUND((MIN(IF(Outcomes!N129="", 'County Names to hide'!$D$2, Outcomes!N129),'County Names to hide'!$D$2)-Outcomes!M129)/30,1)))</f>
        <v/>
      </c>
      <c r="V129" s="80" t="str">
        <f>IF(Outcomes!C129="", "", DATEDIF(Outcomes!C129, 'County Names to hide'!$D$2, "m"))</f>
        <v/>
      </c>
      <c r="W129" s="1"/>
      <c r="X129" s="1"/>
      <c r="Y129" s="1"/>
      <c r="Z129" s="1"/>
      <c r="AA129" s="1"/>
      <c r="AB129" s="1"/>
      <c r="AC129" s="1"/>
      <c r="AD129" s="1"/>
    </row>
    <row r="130" spans="1:30" x14ac:dyDescent="0.35">
      <c r="A130" s="1"/>
      <c r="B130" s="1"/>
      <c r="C130" s="1"/>
      <c r="D130" s="1"/>
      <c r="E130" s="1"/>
      <c r="F130" s="1"/>
      <c r="G130" s="1"/>
      <c r="H130" s="1"/>
      <c r="I130" s="1"/>
      <c r="J130" s="1"/>
      <c r="K130" s="1"/>
      <c r="L130" s="80" t="str">
        <f t="shared" si="1"/>
        <v>Yes</v>
      </c>
      <c r="M130" s="6"/>
      <c r="N130" s="6"/>
      <c r="O130" s="80" t="str">
        <f>IF(AND(M130="", N130=""), "",
    IF(M130="", "No",
        IF(
            AND(
                M130 &lt;= 'County Names to hide'!$D$2,
                OR(N130="", N130 &gt;= 'County Names to hide'!$C$2)
            ),
            "Yes",
            "No"
        )
    )
)</f>
        <v/>
      </c>
      <c r="P130" s="6"/>
      <c r="Q130" s="6"/>
      <c r="R130" s="6"/>
      <c r="S130" s="6"/>
      <c r="T130" s="1"/>
      <c r="U130" s="80" t="str">
        <f>IF(Outcomes!M130="","",
   IF(AND(Outcomes!N130&lt;&gt;"",Outcomes!N130&lt;'County Names to hide'!$C$2),0,
      ROUND((MIN(IF(Outcomes!N130="", 'County Names to hide'!$D$2, Outcomes!N130),'County Names to hide'!$D$2)-Outcomes!M130)/30,1)))</f>
        <v/>
      </c>
      <c r="V130" s="80" t="str">
        <f>IF(Outcomes!C130="", "", DATEDIF(Outcomes!C130, 'County Names to hide'!$D$2, "m"))</f>
        <v/>
      </c>
      <c r="W130" s="1"/>
      <c r="X130" s="1"/>
      <c r="Y130" s="1"/>
      <c r="Z130" s="1"/>
      <c r="AA130" s="1"/>
      <c r="AB130" s="1"/>
      <c r="AC130" s="1"/>
      <c r="AD130" s="1"/>
    </row>
    <row r="131" spans="1:30" x14ac:dyDescent="0.35">
      <c r="A131" s="1"/>
      <c r="B131" s="1"/>
      <c r="C131" s="1"/>
      <c r="D131" s="1"/>
      <c r="E131" s="1"/>
      <c r="F131" s="1"/>
      <c r="G131" s="1"/>
      <c r="H131" s="1"/>
      <c r="I131" s="1"/>
      <c r="J131" s="1"/>
      <c r="K131" s="1"/>
      <c r="L131" s="80" t="str">
        <f t="shared" si="1"/>
        <v>Yes</v>
      </c>
      <c r="M131" s="6"/>
      <c r="N131" s="6"/>
      <c r="O131" s="80" t="str">
        <f>IF(AND(M131="", N131=""), "",
    IF(M131="", "No",
        IF(
            AND(
                M131 &lt;= 'County Names to hide'!$D$2,
                OR(N131="", N131 &gt;= 'County Names to hide'!$C$2)
            ),
            "Yes",
            "No"
        )
    )
)</f>
        <v/>
      </c>
      <c r="P131" s="6"/>
      <c r="Q131" s="6"/>
      <c r="R131" s="6"/>
      <c r="S131" s="6"/>
      <c r="T131" s="1"/>
      <c r="U131" s="80" t="str">
        <f>IF(Outcomes!M131="","",
   IF(AND(Outcomes!N131&lt;&gt;"",Outcomes!N131&lt;'County Names to hide'!$C$2),0,
      ROUND((MIN(IF(Outcomes!N131="", 'County Names to hide'!$D$2, Outcomes!N131),'County Names to hide'!$D$2)-Outcomes!M131)/30,1)))</f>
        <v/>
      </c>
      <c r="V131" s="80" t="str">
        <f>IF(Outcomes!C131="", "", DATEDIF(Outcomes!C131, 'County Names to hide'!$D$2, "m"))</f>
        <v/>
      </c>
      <c r="W131" s="1"/>
      <c r="X131" s="1"/>
      <c r="Y131" s="1"/>
      <c r="Z131" s="1"/>
      <c r="AA131" s="1"/>
      <c r="AB131" s="1"/>
      <c r="AC131" s="1"/>
      <c r="AD131" s="1"/>
    </row>
    <row r="132" spans="1:30" x14ac:dyDescent="0.35">
      <c r="A132" s="1"/>
      <c r="B132" s="1"/>
      <c r="C132" s="1"/>
      <c r="D132" s="1"/>
      <c r="E132" s="1"/>
      <c r="F132" s="1"/>
      <c r="G132" s="1"/>
      <c r="H132" s="1"/>
      <c r="I132" s="1"/>
      <c r="J132" s="1"/>
      <c r="K132" s="1"/>
      <c r="L132" s="80" t="str">
        <f t="shared" si="1"/>
        <v>Yes</v>
      </c>
      <c r="M132" s="6"/>
      <c r="N132" s="6"/>
      <c r="O132" s="80" t="str">
        <f>IF(AND(M132="", N132=""), "",
    IF(M132="", "No",
        IF(
            AND(
                M132 &lt;= 'County Names to hide'!$D$2,
                OR(N132="", N132 &gt;= 'County Names to hide'!$C$2)
            ),
            "Yes",
            "No"
        )
    )
)</f>
        <v/>
      </c>
      <c r="P132" s="6"/>
      <c r="Q132" s="6"/>
      <c r="R132" s="6"/>
      <c r="S132" s="6"/>
      <c r="T132" s="1"/>
      <c r="U132" s="80" t="str">
        <f>IF(Outcomes!M132="","",
   IF(AND(Outcomes!N132&lt;&gt;"",Outcomes!N132&lt;'County Names to hide'!$C$2),0,
      ROUND((MIN(IF(Outcomes!N132="", 'County Names to hide'!$D$2, Outcomes!N132),'County Names to hide'!$D$2)-Outcomes!M132)/30,1)))</f>
        <v/>
      </c>
      <c r="V132" s="80" t="str">
        <f>IF(Outcomes!C132="", "", DATEDIF(Outcomes!C132, 'County Names to hide'!$D$2, "m"))</f>
        <v/>
      </c>
      <c r="W132" s="1"/>
      <c r="X132" s="1"/>
      <c r="Y132" s="1"/>
      <c r="Z132" s="1"/>
      <c r="AA132" s="1"/>
      <c r="AB132" s="1"/>
      <c r="AC132" s="1"/>
      <c r="AD132" s="1"/>
    </row>
    <row r="133" spans="1:30" x14ac:dyDescent="0.35">
      <c r="A133" s="1"/>
      <c r="B133" s="1"/>
      <c r="C133" s="1"/>
      <c r="D133" s="1"/>
      <c r="E133" s="1"/>
      <c r="F133" s="1"/>
      <c r="G133" s="1"/>
      <c r="H133" s="1"/>
      <c r="I133" s="1"/>
      <c r="J133" s="1"/>
      <c r="K133" s="1"/>
      <c r="L133" s="80" t="str">
        <f t="shared" ref="L133:L196" si="2">IF(COUNTIF(F134:K134, "Yes")&gt;0, "No", "Yes")</f>
        <v>Yes</v>
      </c>
      <c r="M133" s="6"/>
      <c r="N133" s="6"/>
      <c r="O133" s="80" t="str">
        <f>IF(AND(M133="", N133=""), "",
    IF(M133="", "No",
        IF(
            AND(
                M133 &lt;= 'County Names to hide'!$D$2,
                OR(N133="", N133 &gt;= 'County Names to hide'!$C$2)
            ),
            "Yes",
            "No"
        )
    )
)</f>
        <v/>
      </c>
      <c r="P133" s="6"/>
      <c r="Q133" s="6"/>
      <c r="R133" s="6"/>
      <c r="S133" s="6"/>
      <c r="T133" s="1"/>
      <c r="U133" s="80" t="str">
        <f>IF(Outcomes!M133="","",
   IF(AND(Outcomes!N133&lt;&gt;"",Outcomes!N133&lt;'County Names to hide'!$C$2),0,
      ROUND((MIN(IF(Outcomes!N133="", 'County Names to hide'!$D$2, Outcomes!N133),'County Names to hide'!$D$2)-Outcomes!M133)/30,1)))</f>
        <v/>
      </c>
      <c r="V133" s="80" t="str">
        <f>IF(Outcomes!C133="", "", DATEDIF(Outcomes!C133, 'County Names to hide'!$D$2, "m"))</f>
        <v/>
      </c>
      <c r="W133" s="1"/>
      <c r="X133" s="1"/>
      <c r="Y133" s="1"/>
      <c r="Z133" s="1"/>
      <c r="AA133" s="1"/>
      <c r="AB133" s="1"/>
      <c r="AC133" s="1"/>
      <c r="AD133" s="1"/>
    </row>
    <row r="134" spans="1:30" x14ac:dyDescent="0.35">
      <c r="A134" s="1"/>
      <c r="B134" s="1"/>
      <c r="C134" s="1"/>
      <c r="D134" s="1"/>
      <c r="E134" s="1"/>
      <c r="F134" s="1"/>
      <c r="G134" s="1"/>
      <c r="H134" s="1"/>
      <c r="I134" s="1"/>
      <c r="J134" s="1"/>
      <c r="K134" s="1"/>
      <c r="L134" s="80" t="str">
        <f t="shared" si="2"/>
        <v>Yes</v>
      </c>
      <c r="M134" s="6"/>
      <c r="N134" s="6"/>
      <c r="O134" s="80" t="str">
        <f>IF(AND(M134="", N134=""), "",
    IF(M134="", "No",
        IF(
            AND(
                M134 &lt;= 'County Names to hide'!$D$2,
                OR(N134="", N134 &gt;= 'County Names to hide'!$C$2)
            ),
            "Yes",
            "No"
        )
    )
)</f>
        <v/>
      </c>
      <c r="P134" s="6"/>
      <c r="Q134" s="6"/>
      <c r="R134" s="6"/>
      <c r="S134" s="6"/>
      <c r="T134" s="1"/>
      <c r="U134" s="80" t="str">
        <f>IF(Outcomes!M134="","",
   IF(AND(Outcomes!N134&lt;&gt;"",Outcomes!N134&lt;'County Names to hide'!$C$2),0,
      ROUND((MIN(IF(Outcomes!N134="", 'County Names to hide'!$D$2, Outcomes!N134),'County Names to hide'!$D$2)-Outcomes!M134)/30,1)))</f>
        <v/>
      </c>
      <c r="V134" s="80" t="str">
        <f>IF(Outcomes!C134="", "", DATEDIF(Outcomes!C134, 'County Names to hide'!$D$2, "m"))</f>
        <v/>
      </c>
      <c r="W134" s="1"/>
      <c r="X134" s="1"/>
      <c r="Y134" s="1"/>
      <c r="Z134" s="1"/>
      <c r="AA134" s="1"/>
      <c r="AB134" s="1"/>
      <c r="AC134" s="1"/>
      <c r="AD134" s="1"/>
    </row>
    <row r="135" spans="1:30" x14ac:dyDescent="0.35">
      <c r="A135" s="1"/>
      <c r="B135" s="1"/>
      <c r="C135" s="1"/>
      <c r="D135" s="1"/>
      <c r="E135" s="1"/>
      <c r="F135" s="1"/>
      <c r="G135" s="1"/>
      <c r="H135" s="1"/>
      <c r="I135" s="1"/>
      <c r="J135" s="1"/>
      <c r="K135" s="1"/>
      <c r="L135" s="80" t="str">
        <f t="shared" si="2"/>
        <v>Yes</v>
      </c>
      <c r="M135" s="6"/>
      <c r="N135" s="6"/>
      <c r="O135" s="80" t="str">
        <f>IF(AND(M135="", N135=""), "",
    IF(M135="", "No",
        IF(
            AND(
                M135 &lt;= 'County Names to hide'!$D$2,
                OR(N135="", N135 &gt;= 'County Names to hide'!$C$2)
            ),
            "Yes",
            "No"
        )
    )
)</f>
        <v/>
      </c>
      <c r="P135" s="6"/>
      <c r="Q135" s="6"/>
      <c r="R135" s="6"/>
      <c r="S135" s="6"/>
      <c r="T135" s="1"/>
      <c r="U135" s="80" t="str">
        <f>IF(Outcomes!M135="","",
   IF(AND(Outcomes!N135&lt;&gt;"",Outcomes!N135&lt;'County Names to hide'!$C$2),0,
      ROUND((MIN(IF(Outcomes!N135="", 'County Names to hide'!$D$2, Outcomes!N135),'County Names to hide'!$D$2)-Outcomes!M135)/30,1)))</f>
        <v/>
      </c>
      <c r="V135" s="80" t="str">
        <f>IF(Outcomes!C135="", "", DATEDIF(Outcomes!C135, 'County Names to hide'!$D$2, "m"))</f>
        <v/>
      </c>
      <c r="W135" s="1"/>
      <c r="X135" s="1"/>
      <c r="Y135" s="1"/>
      <c r="Z135" s="1"/>
      <c r="AA135" s="1"/>
      <c r="AB135" s="1"/>
      <c r="AC135" s="1"/>
      <c r="AD135" s="1"/>
    </row>
    <row r="136" spans="1:30" x14ac:dyDescent="0.35">
      <c r="A136" s="1"/>
      <c r="B136" s="1"/>
      <c r="C136" s="1"/>
      <c r="D136" s="1"/>
      <c r="E136" s="1"/>
      <c r="F136" s="1"/>
      <c r="G136" s="1"/>
      <c r="H136" s="1"/>
      <c r="I136" s="1"/>
      <c r="J136" s="1"/>
      <c r="K136" s="1"/>
      <c r="L136" s="80" t="str">
        <f t="shared" si="2"/>
        <v>Yes</v>
      </c>
      <c r="M136" s="6"/>
      <c r="N136" s="6"/>
      <c r="O136" s="80" t="str">
        <f>IF(AND(M136="", N136=""), "",
    IF(M136="", "No",
        IF(
            AND(
                M136 &lt;= 'County Names to hide'!$D$2,
                OR(N136="", N136 &gt;= 'County Names to hide'!$C$2)
            ),
            "Yes",
            "No"
        )
    )
)</f>
        <v/>
      </c>
      <c r="P136" s="6"/>
      <c r="Q136" s="6"/>
      <c r="R136" s="6"/>
      <c r="S136" s="6"/>
      <c r="T136" s="1"/>
      <c r="U136" s="80" t="str">
        <f>IF(Outcomes!M136="","",
   IF(AND(Outcomes!N136&lt;&gt;"",Outcomes!N136&lt;'County Names to hide'!$C$2),0,
      ROUND((MIN(IF(Outcomes!N136="", 'County Names to hide'!$D$2, Outcomes!N136),'County Names to hide'!$D$2)-Outcomes!M136)/30,1)))</f>
        <v/>
      </c>
      <c r="V136" s="80" t="str">
        <f>IF(Outcomes!C136="", "", DATEDIF(Outcomes!C136, 'County Names to hide'!$D$2, "m"))</f>
        <v/>
      </c>
      <c r="W136" s="1"/>
      <c r="X136" s="1"/>
      <c r="Y136" s="1"/>
      <c r="Z136" s="1"/>
      <c r="AA136" s="1"/>
      <c r="AB136" s="1"/>
      <c r="AC136" s="1"/>
      <c r="AD136" s="1"/>
    </row>
    <row r="137" spans="1:30" x14ac:dyDescent="0.35">
      <c r="A137" s="1"/>
      <c r="B137" s="1"/>
      <c r="C137" s="1"/>
      <c r="D137" s="1"/>
      <c r="E137" s="1"/>
      <c r="F137" s="1"/>
      <c r="G137" s="1"/>
      <c r="H137" s="1"/>
      <c r="I137" s="1"/>
      <c r="J137" s="1"/>
      <c r="K137" s="1"/>
      <c r="L137" s="80" t="str">
        <f t="shared" si="2"/>
        <v>Yes</v>
      </c>
      <c r="M137" s="6"/>
      <c r="N137" s="6"/>
      <c r="O137" s="80" t="str">
        <f>IF(AND(M137="", N137=""), "",
    IF(M137="", "No",
        IF(
            AND(
                M137 &lt;= 'County Names to hide'!$D$2,
                OR(N137="", N137 &gt;= 'County Names to hide'!$C$2)
            ),
            "Yes",
            "No"
        )
    )
)</f>
        <v/>
      </c>
      <c r="P137" s="6"/>
      <c r="Q137" s="6"/>
      <c r="R137" s="6"/>
      <c r="S137" s="6"/>
      <c r="T137" s="1"/>
      <c r="U137" s="80" t="str">
        <f>IF(Outcomes!M137="","",
   IF(AND(Outcomes!N137&lt;&gt;"",Outcomes!N137&lt;'County Names to hide'!$C$2),0,
      ROUND((MIN(IF(Outcomes!N137="", 'County Names to hide'!$D$2, Outcomes!N137),'County Names to hide'!$D$2)-Outcomes!M137)/30,1)))</f>
        <v/>
      </c>
      <c r="V137" s="80" t="str">
        <f>IF(Outcomes!C137="", "", DATEDIF(Outcomes!C137, 'County Names to hide'!$D$2, "m"))</f>
        <v/>
      </c>
      <c r="W137" s="1"/>
      <c r="X137" s="1"/>
      <c r="Y137" s="1"/>
      <c r="Z137" s="1"/>
      <c r="AA137" s="1"/>
      <c r="AB137" s="1"/>
      <c r="AC137" s="1"/>
      <c r="AD137" s="1"/>
    </row>
    <row r="138" spans="1:30" x14ac:dyDescent="0.35">
      <c r="A138" s="1"/>
      <c r="B138" s="1"/>
      <c r="C138" s="1"/>
      <c r="D138" s="1"/>
      <c r="E138" s="1"/>
      <c r="F138" s="1"/>
      <c r="G138" s="1"/>
      <c r="H138" s="1"/>
      <c r="I138" s="1"/>
      <c r="J138" s="1"/>
      <c r="K138" s="1"/>
      <c r="L138" s="80" t="str">
        <f t="shared" si="2"/>
        <v>Yes</v>
      </c>
      <c r="M138" s="6"/>
      <c r="N138" s="6"/>
      <c r="O138" s="80" t="str">
        <f>IF(AND(M138="", N138=""), "",
    IF(M138="", "No",
        IF(
            AND(
                M138 &lt;= 'County Names to hide'!$D$2,
                OR(N138="", N138 &gt;= 'County Names to hide'!$C$2)
            ),
            "Yes",
            "No"
        )
    )
)</f>
        <v/>
      </c>
      <c r="P138" s="6"/>
      <c r="Q138" s="6"/>
      <c r="R138" s="6"/>
      <c r="S138" s="6"/>
      <c r="T138" s="1"/>
      <c r="U138" s="80" t="str">
        <f>IF(Outcomes!M138="","",
   IF(AND(Outcomes!N138&lt;&gt;"",Outcomes!N138&lt;'County Names to hide'!$C$2),0,
      ROUND((MIN(IF(Outcomes!N138="", 'County Names to hide'!$D$2, Outcomes!N138),'County Names to hide'!$D$2)-Outcomes!M138)/30,1)))</f>
        <v/>
      </c>
      <c r="V138" s="80" t="str">
        <f>IF(Outcomes!C138="", "", DATEDIF(Outcomes!C138, 'County Names to hide'!$D$2, "m"))</f>
        <v/>
      </c>
      <c r="W138" s="1"/>
      <c r="X138" s="1"/>
      <c r="Y138" s="1"/>
      <c r="Z138" s="1"/>
      <c r="AA138" s="1"/>
      <c r="AB138" s="1"/>
      <c r="AC138" s="1"/>
      <c r="AD138" s="1"/>
    </row>
    <row r="139" spans="1:30" x14ac:dyDescent="0.35">
      <c r="A139" s="1"/>
      <c r="B139" s="1"/>
      <c r="C139" s="1"/>
      <c r="D139" s="1"/>
      <c r="E139" s="1"/>
      <c r="F139" s="1"/>
      <c r="G139" s="1"/>
      <c r="H139" s="1"/>
      <c r="I139" s="1"/>
      <c r="J139" s="1"/>
      <c r="K139" s="1"/>
      <c r="L139" s="80" t="str">
        <f t="shared" si="2"/>
        <v>Yes</v>
      </c>
      <c r="M139" s="6"/>
      <c r="N139" s="6"/>
      <c r="O139" s="80" t="str">
        <f>IF(AND(M139="", N139=""), "",
    IF(M139="", "No",
        IF(
            AND(
                M139 &lt;= 'County Names to hide'!$D$2,
                OR(N139="", N139 &gt;= 'County Names to hide'!$C$2)
            ),
            "Yes",
            "No"
        )
    )
)</f>
        <v/>
      </c>
      <c r="P139" s="6"/>
      <c r="Q139" s="6"/>
      <c r="R139" s="6"/>
      <c r="S139" s="6"/>
      <c r="T139" s="1"/>
      <c r="U139" s="80" t="str">
        <f>IF(Outcomes!M139="","",
   IF(AND(Outcomes!N139&lt;&gt;"",Outcomes!N139&lt;'County Names to hide'!$C$2),0,
      ROUND((MIN(IF(Outcomes!N139="", 'County Names to hide'!$D$2, Outcomes!N139),'County Names to hide'!$D$2)-Outcomes!M139)/30,1)))</f>
        <v/>
      </c>
      <c r="V139" s="80" t="str">
        <f>IF(Outcomes!C139="", "", DATEDIF(Outcomes!C139, 'County Names to hide'!$D$2, "m"))</f>
        <v/>
      </c>
      <c r="W139" s="1"/>
      <c r="X139" s="1"/>
      <c r="Y139" s="1"/>
      <c r="Z139" s="1"/>
      <c r="AA139" s="1"/>
      <c r="AB139" s="1"/>
      <c r="AC139" s="1"/>
      <c r="AD139" s="1"/>
    </row>
    <row r="140" spans="1:30" x14ac:dyDescent="0.35">
      <c r="A140" s="1"/>
      <c r="B140" s="1"/>
      <c r="C140" s="1"/>
      <c r="D140" s="1"/>
      <c r="E140" s="1"/>
      <c r="F140" s="1"/>
      <c r="G140" s="1"/>
      <c r="H140" s="1"/>
      <c r="I140" s="1"/>
      <c r="J140" s="1"/>
      <c r="K140" s="1"/>
      <c r="L140" s="80" t="str">
        <f t="shared" si="2"/>
        <v>Yes</v>
      </c>
      <c r="M140" s="6"/>
      <c r="N140" s="6"/>
      <c r="O140" s="80" t="str">
        <f>IF(AND(M140="", N140=""), "",
    IF(M140="", "No",
        IF(
            AND(
                M140 &lt;= 'County Names to hide'!$D$2,
                OR(N140="", N140 &gt;= 'County Names to hide'!$C$2)
            ),
            "Yes",
            "No"
        )
    )
)</f>
        <v/>
      </c>
      <c r="P140" s="6"/>
      <c r="Q140" s="6"/>
      <c r="R140" s="6"/>
      <c r="S140" s="6"/>
      <c r="T140" s="1"/>
      <c r="U140" s="80" t="str">
        <f>IF(Outcomes!M140="","",
   IF(AND(Outcomes!N140&lt;&gt;"",Outcomes!N140&lt;'County Names to hide'!$C$2),0,
      ROUND((MIN(IF(Outcomes!N140="", 'County Names to hide'!$D$2, Outcomes!N140),'County Names to hide'!$D$2)-Outcomes!M140)/30,1)))</f>
        <v/>
      </c>
      <c r="V140" s="80" t="str">
        <f>IF(Outcomes!C140="", "", DATEDIF(Outcomes!C140, 'County Names to hide'!$D$2, "m"))</f>
        <v/>
      </c>
      <c r="W140" s="1"/>
      <c r="X140" s="1"/>
      <c r="Y140" s="1"/>
      <c r="Z140" s="1"/>
      <c r="AA140" s="1"/>
      <c r="AB140" s="1"/>
      <c r="AC140" s="1"/>
      <c r="AD140" s="1"/>
    </row>
    <row r="141" spans="1:30" x14ac:dyDescent="0.35">
      <c r="A141" s="1"/>
      <c r="B141" s="1"/>
      <c r="C141" s="1"/>
      <c r="D141" s="1"/>
      <c r="E141" s="1"/>
      <c r="F141" s="1"/>
      <c r="G141" s="1"/>
      <c r="H141" s="1"/>
      <c r="I141" s="1"/>
      <c r="J141" s="1"/>
      <c r="K141" s="1"/>
      <c r="L141" s="80" t="str">
        <f t="shared" si="2"/>
        <v>Yes</v>
      </c>
      <c r="M141" s="6"/>
      <c r="N141" s="6"/>
      <c r="O141" s="80" t="str">
        <f>IF(AND(M141="", N141=""), "",
    IF(M141="", "No",
        IF(
            AND(
                M141 &lt;= 'County Names to hide'!$D$2,
                OR(N141="", N141 &gt;= 'County Names to hide'!$C$2)
            ),
            "Yes",
            "No"
        )
    )
)</f>
        <v/>
      </c>
      <c r="P141" s="6"/>
      <c r="Q141" s="6"/>
      <c r="R141" s="6"/>
      <c r="S141" s="6"/>
      <c r="T141" s="1"/>
      <c r="U141" s="80" t="str">
        <f>IF(Outcomes!M141="","",
   IF(AND(Outcomes!N141&lt;&gt;"",Outcomes!N141&lt;'County Names to hide'!$C$2),0,
      ROUND((MIN(IF(Outcomes!N141="", 'County Names to hide'!$D$2, Outcomes!N141),'County Names to hide'!$D$2)-Outcomes!M141)/30,1)))</f>
        <v/>
      </c>
      <c r="V141" s="80" t="str">
        <f>IF(Outcomes!C141="", "", DATEDIF(Outcomes!C141, 'County Names to hide'!$D$2, "m"))</f>
        <v/>
      </c>
      <c r="W141" s="1"/>
      <c r="X141" s="1"/>
      <c r="Y141" s="1"/>
      <c r="Z141" s="1"/>
      <c r="AA141" s="1"/>
      <c r="AB141" s="1"/>
      <c r="AC141" s="1"/>
      <c r="AD141" s="1"/>
    </row>
    <row r="142" spans="1:30" x14ac:dyDescent="0.35">
      <c r="A142" s="1"/>
      <c r="B142" s="1"/>
      <c r="C142" s="1"/>
      <c r="D142" s="1"/>
      <c r="E142" s="1"/>
      <c r="F142" s="1"/>
      <c r="G142" s="1"/>
      <c r="H142" s="1"/>
      <c r="I142" s="1"/>
      <c r="J142" s="1"/>
      <c r="K142" s="1"/>
      <c r="L142" s="80" t="str">
        <f t="shared" si="2"/>
        <v>Yes</v>
      </c>
      <c r="M142" s="6"/>
      <c r="N142" s="6"/>
      <c r="O142" s="80" t="str">
        <f>IF(AND(M142="", N142=""), "",
    IF(M142="", "No",
        IF(
            AND(
                M142 &lt;= 'County Names to hide'!$D$2,
                OR(N142="", N142 &gt;= 'County Names to hide'!$C$2)
            ),
            "Yes",
            "No"
        )
    )
)</f>
        <v/>
      </c>
      <c r="P142" s="6"/>
      <c r="Q142" s="6"/>
      <c r="R142" s="6"/>
      <c r="S142" s="6"/>
      <c r="T142" s="1"/>
      <c r="U142" s="80" t="str">
        <f>IF(Outcomes!M142="","",
   IF(AND(Outcomes!N142&lt;&gt;"",Outcomes!N142&lt;'County Names to hide'!$C$2),0,
      ROUND((MIN(IF(Outcomes!N142="", 'County Names to hide'!$D$2, Outcomes!N142),'County Names to hide'!$D$2)-Outcomes!M142)/30,1)))</f>
        <v/>
      </c>
      <c r="V142" s="80" t="str">
        <f>IF(Outcomes!C142="", "", DATEDIF(Outcomes!C142, 'County Names to hide'!$D$2, "m"))</f>
        <v/>
      </c>
      <c r="W142" s="1"/>
      <c r="X142" s="1"/>
      <c r="Y142" s="1"/>
      <c r="Z142" s="1"/>
      <c r="AA142" s="1"/>
      <c r="AB142" s="1"/>
      <c r="AC142" s="1"/>
      <c r="AD142" s="1"/>
    </row>
    <row r="143" spans="1:30" x14ac:dyDescent="0.35">
      <c r="A143" s="1"/>
      <c r="B143" s="1"/>
      <c r="C143" s="1"/>
      <c r="D143" s="1"/>
      <c r="E143" s="1"/>
      <c r="F143" s="1"/>
      <c r="G143" s="1"/>
      <c r="H143" s="1"/>
      <c r="I143" s="1"/>
      <c r="J143" s="1"/>
      <c r="K143" s="1"/>
      <c r="L143" s="80" t="str">
        <f t="shared" si="2"/>
        <v>Yes</v>
      </c>
      <c r="M143" s="6"/>
      <c r="N143" s="6"/>
      <c r="O143" s="80" t="str">
        <f>IF(AND(M143="", N143=""), "",
    IF(M143="", "No",
        IF(
            AND(
                M143 &lt;= 'County Names to hide'!$D$2,
                OR(N143="", N143 &gt;= 'County Names to hide'!$C$2)
            ),
            "Yes",
            "No"
        )
    )
)</f>
        <v/>
      </c>
      <c r="P143" s="6"/>
      <c r="Q143" s="6"/>
      <c r="R143" s="6"/>
      <c r="S143" s="6"/>
      <c r="T143" s="1"/>
      <c r="U143" s="80" t="str">
        <f>IF(Outcomes!M143="","",
   IF(AND(Outcomes!N143&lt;&gt;"",Outcomes!N143&lt;'County Names to hide'!$C$2),0,
      ROUND((MIN(IF(Outcomes!N143="", 'County Names to hide'!$D$2, Outcomes!N143),'County Names to hide'!$D$2)-Outcomes!M143)/30,1)))</f>
        <v/>
      </c>
      <c r="V143" s="80" t="str">
        <f>IF(Outcomes!C143="", "", DATEDIF(Outcomes!C143, 'County Names to hide'!$D$2, "m"))</f>
        <v/>
      </c>
      <c r="W143" s="1"/>
      <c r="X143" s="1"/>
      <c r="Y143" s="1"/>
      <c r="Z143" s="1"/>
      <c r="AA143" s="1"/>
      <c r="AB143" s="1"/>
      <c r="AC143" s="1"/>
      <c r="AD143" s="1"/>
    </row>
    <row r="144" spans="1:30" x14ac:dyDescent="0.35">
      <c r="A144" s="1"/>
      <c r="B144" s="1"/>
      <c r="C144" s="1"/>
      <c r="D144" s="1"/>
      <c r="E144" s="1"/>
      <c r="F144" s="1"/>
      <c r="G144" s="1"/>
      <c r="H144" s="1"/>
      <c r="I144" s="1"/>
      <c r="J144" s="1"/>
      <c r="K144" s="1"/>
      <c r="L144" s="80" t="str">
        <f t="shared" si="2"/>
        <v>Yes</v>
      </c>
      <c r="M144" s="6"/>
      <c r="N144" s="6"/>
      <c r="O144" s="80" t="str">
        <f>IF(AND(M144="", N144=""), "",
    IF(M144="", "No",
        IF(
            AND(
                M144 &lt;= 'County Names to hide'!$D$2,
                OR(N144="", N144 &gt;= 'County Names to hide'!$C$2)
            ),
            "Yes",
            "No"
        )
    )
)</f>
        <v/>
      </c>
      <c r="P144" s="6"/>
      <c r="Q144" s="6"/>
      <c r="R144" s="6"/>
      <c r="S144" s="6"/>
      <c r="T144" s="1"/>
      <c r="U144" s="80" t="str">
        <f>IF(Outcomes!M144="","",
   IF(AND(Outcomes!N144&lt;&gt;"",Outcomes!N144&lt;'County Names to hide'!$C$2),0,
      ROUND((MIN(IF(Outcomes!N144="", 'County Names to hide'!$D$2, Outcomes!N144),'County Names to hide'!$D$2)-Outcomes!M144)/30,1)))</f>
        <v/>
      </c>
      <c r="V144" s="80" t="str">
        <f>IF(Outcomes!C144="", "", DATEDIF(Outcomes!C144, 'County Names to hide'!$D$2, "m"))</f>
        <v/>
      </c>
      <c r="W144" s="1"/>
      <c r="X144" s="1"/>
      <c r="Y144" s="1"/>
      <c r="Z144" s="1"/>
      <c r="AA144" s="1"/>
      <c r="AB144" s="1"/>
      <c r="AC144" s="1"/>
      <c r="AD144" s="1"/>
    </row>
    <row r="145" spans="1:30" x14ac:dyDescent="0.35">
      <c r="A145" s="1"/>
      <c r="B145" s="1"/>
      <c r="C145" s="1"/>
      <c r="D145" s="1"/>
      <c r="E145" s="1"/>
      <c r="F145" s="1"/>
      <c r="G145" s="1"/>
      <c r="H145" s="1"/>
      <c r="I145" s="1"/>
      <c r="J145" s="1"/>
      <c r="K145" s="1"/>
      <c r="L145" s="80" t="str">
        <f t="shared" si="2"/>
        <v>Yes</v>
      </c>
      <c r="M145" s="6"/>
      <c r="N145" s="6"/>
      <c r="O145" s="80" t="str">
        <f>IF(AND(M145="", N145=""), "",
    IF(M145="", "No",
        IF(
            AND(
                M145 &lt;= 'County Names to hide'!$D$2,
                OR(N145="", N145 &gt;= 'County Names to hide'!$C$2)
            ),
            "Yes",
            "No"
        )
    )
)</f>
        <v/>
      </c>
      <c r="P145" s="6"/>
      <c r="Q145" s="6"/>
      <c r="R145" s="6"/>
      <c r="S145" s="6"/>
      <c r="T145" s="1"/>
      <c r="U145" s="80" t="str">
        <f>IF(Outcomes!M145="","",
   IF(AND(Outcomes!N145&lt;&gt;"",Outcomes!N145&lt;'County Names to hide'!$C$2),0,
      ROUND((MIN(IF(Outcomes!N145="", 'County Names to hide'!$D$2, Outcomes!N145),'County Names to hide'!$D$2)-Outcomes!M145)/30,1)))</f>
        <v/>
      </c>
      <c r="V145" s="80" t="str">
        <f>IF(Outcomes!C145="", "", DATEDIF(Outcomes!C145, 'County Names to hide'!$D$2, "m"))</f>
        <v/>
      </c>
      <c r="W145" s="1"/>
      <c r="X145" s="1"/>
      <c r="Y145" s="1"/>
      <c r="Z145" s="1"/>
      <c r="AA145" s="1"/>
      <c r="AB145" s="1"/>
      <c r="AC145" s="1"/>
      <c r="AD145" s="1"/>
    </row>
    <row r="146" spans="1:30" x14ac:dyDescent="0.35">
      <c r="A146" s="1"/>
      <c r="B146" s="1"/>
      <c r="C146" s="1"/>
      <c r="D146" s="1"/>
      <c r="E146" s="1"/>
      <c r="F146" s="1"/>
      <c r="G146" s="1"/>
      <c r="H146" s="1"/>
      <c r="I146" s="1"/>
      <c r="J146" s="1"/>
      <c r="K146" s="1"/>
      <c r="L146" s="80" t="str">
        <f t="shared" si="2"/>
        <v>Yes</v>
      </c>
      <c r="M146" s="6"/>
      <c r="N146" s="6"/>
      <c r="O146" s="80" t="str">
        <f>IF(AND(M146="", N146=""), "",
    IF(M146="", "No",
        IF(
            AND(
                M146 &lt;= 'County Names to hide'!$D$2,
                OR(N146="", N146 &gt;= 'County Names to hide'!$C$2)
            ),
            "Yes",
            "No"
        )
    )
)</f>
        <v/>
      </c>
      <c r="P146" s="6"/>
      <c r="Q146" s="6"/>
      <c r="R146" s="6"/>
      <c r="S146" s="6"/>
      <c r="T146" s="1"/>
      <c r="U146" s="80" t="str">
        <f>IF(Outcomes!M146="","",
   IF(AND(Outcomes!N146&lt;&gt;"",Outcomes!N146&lt;'County Names to hide'!$C$2),0,
      ROUND((MIN(IF(Outcomes!N146="", 'County Names to hide'!$D$2, Outcomes!N146),'County Names to hide'!$D$2)-Outcomes!M146)/30,1)))</f>
        <v/>
      </c>
      <c r="V146" s="80" t="str">
        <f>IF(Outcomes!C146="", "", DATEDIF(Outcomes!C146, 'County Names to hide'!$D$2, "m"))</f>
        <v/>
      </c>
      <c r="W146" s="1"/>
      <c r="X146" s="1"/>
      <c r="Y146" s="1"/>
      <c r="Z146" s="1"/>
      <c r="AA146" s="1"/>
      <c r="AB146" s="1"/>
      <c r="AC146" s="1"/>
      <c r="AD146" s="1"/>
    </row>
    <row r="147" spans="1:30" x14ac:dyDescent="0.35">
      <c r="A147" s="1"/>
      <c r="B147" s="1"/>
      <c r="C147" s="1"/>
      <c r="D147" s="1"/>
      <c r="E147" s="1"/>
      <c r="F147" s="1"/>
      <c r="G147" s="1"/>
      <c r="H147" s="1"/>
      <c r="I147" s="1"/>
      <c r="J147" s="1"/>
      <c r="K147" s="1"/>
      <c r="L147" s="80" t="str">
        <f t="shared" si="2"/>
        <v>Yes</v>
      </c>
      <c r="M147" s="6"/>
      <c r="N147" s="6"/>
      <c r="O147" s="80" t="str">
        <f>IF(AND(M147="", N147=""), "",
    IF(M147="", "No",
        IF(
            AND(
                M147 &lt;= 'County Names to hide'!$D$2,
                OR(N147="", N147 &gt;= 'County Names to hide'!$C$2)
            ),
            "Yes",
            "No"
        )
    )
)</f>
        <v/>
      </c>
      <c r="P147" s="6"/>
      <c r="Q147" s="6"/>
      <c r="R147" s="6"/>
      <c r="S147" s="6"/>
      <c r="T147" s="1"/>
      <c r="U147" s="80" t="str">
        <f>IF(Outcomes!M147="","",
   IF(AND(Outcomes!N147&lt;&gt;"",Outcomes!N147&lt;'County Names to hide'!$C$2),0,
      ROUND((MIN(IF(Outcomes!N147="", 'County Names to hide'!$D$2, Outcomes!N147),'County Names to hide'!$D$2)-Outcomes!M147)/30,1)))</f>
        <v/>
      </c>
      <c r="V147" s="80" t="str">
        <f>IF(Outcomes!C147="", "", DATEDIF(Outcomes!C147, 'County Names to hide'!$D$2, "m"))</f>
        <v/>
      </c>
      <c r="W147" s="1"/>
      <c r="X147" s="1"/>
      <c r="Y147" s="1"/>
      <c r="Z147" s="1"/>
      <c r="AA147" s="1"/>
      <c r="AB147" s="1"/>
      <c r="AC147" s="1"/>
      <c r="AD147" s="1"/>
    </row>
    <row r="148" spans="1:30" x14ac:dyDescent="0.35">
      <c r="A148" s="1"/>
      <c r="B148" s="1"/>
      <c r="C148" s="1"/>
      <c r="D148" s="1"/>
      <c r="E148" s="1"/>
      <c r="F148" s="1"/>
      <c r="G148" s="1"/>
      <c r="H148" s="1"/>
      <c r="I148" s="1"/>
      <c r="J148" s="1"/>
      <c r="K148" s="1"/>
      <c r="L148" s="80" t="str">
        <f t="shared" si="2"/>
        <v>Yes</v>
      </c>
      <c r="M148" s="6"/>
      <c r="N148" s="6"/>
      <c r="O148" s="80" t="str">
        <f>IF(AND(M148="", N148=""), "",
    IF(M148="", "No",
        IF(
            AND(
                M148 &lt;= 'County Names to hide'!$D$2,
                OR(N148="", N148 &gt;= 'County Names to hide'!$C$2)
            ),
            "Yes",
            "No"
        )
    )
)</f>
        <v/>
      </c>
      <c r="P148" s="6"/>
      <c r="Q148" s="6"/>
      <c r="R148" s="6"/>
      <c r="S148" s="6"/>
      <c r="T148" s="1"/>
      <c r="U148" s="80" t="str">
        <f>IF(Outcomes!M148="","",
   IF(AND(Outcomes!N148&lt;&gt;"",Outcomes!N148&lt;'County Names to hide'!$C$2),0,
      ROUND((MIN(IF(Outcomes!N148="", 'County Names to hide'!$D$2, Outcomes!N148),'County Names to hide'!$D$2)-Outcomes!M148)/30,1)))</f>
        <v/>
      </c>
      <c r="V148" s="80" t="str">
        <f>IF(Outcomes!C148="", "", DATEDIF(Outcomes!C148, 'County Names to hide'!$D$2, "m"))</f>
        <v/>
      </c>
      <c r="W148" s="1"/>
      <c r="X148" s="1"/>
      <c r="Y148" s="1"/>
      <c r="Z148" s="1"/>
      <c r="AA148" s="1"/>
      <c r="AB148" s="1"/>
      <c r="AC148" s="1"/>
      <c r="AD148" s="1"/>
    </row>
    <row r="149" spans="1:30" x14ac:dyDescent="0.35">
      <c r="A149" s="1"/>
      <c r="B149" s="1"/>
      <c r="C149" s="1"/>
      <c r="D149" s="1"/>
      <c r="E149" s="1"/>
      <c r="F149" s="1"/>
      <c r="G149" s="1"/>
      <c r="H149" s="1"/>
      <c r="I149" s="1"/>
      <c r="J149" s="1"/>
      <c r="K149" s="1"/>
      <c r="L149" s="80" t="str">
        <f t="shared" si="2"/>
        <v>Yes</v>
      </c>
      <c r="M149" s="6"/>
      <c r="N149" s="6"/>
      <c r="O149" s="80" t="str">
        <f>IF(AND(M149="", N149=""), "",
    IF(M149="", "No",
        IF(
            AND(
                M149 &lt;= 'County Names to hide'!$D$2,
                OR(N149="", N149 &gt;= 'County Names to hide'!$C$2)
            ),
            "Yes",
            "No"
        )
    )
)</f>
        <v/>
      </c>
      <c r="P149" s="6"/>
      <c r="Q149" s="6"/>
      <c r="R149" s="6"/>
      <c r="S149" s="6"/>
      <c r="T149" s="1"/>
      <c r="U149" s="80" t="str">
        <f>IF(Outcomes!M149="","",
   IF(AND(Outcomes!N149&lt;&gt;"",Outcomes!N149&lt;'County Names to hide'!$C$2),0,
      ROUND((MIN(IF(Outcomes!N149="", 'County Names to hide'!$D$2, Outcomes!N149),'County Names to hide'!$D$2)-Outcomes!M149)/30,1)))</f>
        <v/>
      </c>
      <c r="V149" s="80" t="str">
        <f>IF(Outcomes!C149="", "", DATEDIF(Outcomes!C149, 'County Names to hide'!$D$2, "m"))</f>
        <v/>
      </c>
      <c r="W149" s="1"/>
      <c r="X149" s="1"/>
      <c r="Y149" s="1"/>
      <c r="Z149" s="1"/>
      <c r="AA149" s="1"/>
      <c r="AB149" s="1"/>
      <c r="AC149" s="1"/>
      <c r="AD149" s="1"/>
    </row>
    <row r="150" spans="1:30" x14ac:dyDescent="0.35">
      <c r="A150" s="1"/>
      <c r="B150" s="1"/>
      <c r="C150" s="1"/>
      <c r="D150" s="1"/>
      <c r="E150" s="1"/>
      <c r="F150" s="1"/>
      <c r="G150" s="1"/>
      <c r="H150" s="1"/>
      <c r="I150" s="1"/>
      <c r="J150" s="1"/>
      <c r="K150" s="1"/>
      <c r="L150" s="80" t="str">
        <f t="shared" si="2"/>
        <v>Yes</v>
      </c>
      <c r="M150" s="6"/>
      <c r="N150" s="6"/>
      <c r="O150" s="80" t="str">
        <f>IF(AND(M150="", N150=""), "",
    IF(M150="", "No",
        IF(
            AND(
                M150 &lt;= 'County Names to hide'!$D$2,
                OR(N150="", N150 &gt;= 'County Names to hide'!$C$2)
            ),
            "Yes",
            "No"
        )
    )
)</f>
        <v/>
      </c>
      <c r="P150" s="6"/>
      <c r="Q150" s="6"/>
      <c r="R150" s="6"/>
      <c r="S150" s="6"/>
      <c r="T150" s="1"/>
      <c r="U150" s="80" t="str">
        <f>IF(Outcomes!M150="","",
   IF(AND(Outcomes!N150&lt;&gt;"",Outcomes!N150&lt;'County Names to hide'!$C$2),0,
      ROUND((MIN(IF(Outcomes!N150="", 'County Names to hide'!$D$2, Outcomes!N150),'County Names to hide'!$D$2)-Outcomes!M150)/30,1)))</f>
        <v/>
      </c>
      <c r="V150" s="80" t="str">
        <f>IF(Outcomes!C150="", "", DATEDIF(Outcomes!C150, 'County Names to hide'!$D$2, "m"))</f>
        <v/>
      </c>
      <c r="W150" s="1"/>
      <c r="X150" s="1"/>
      <c r="Y150" s="1"/>
      <c r="Z150" s="1"/>
      <c r="AA150" s="1"/>
      <c r="AB150" s="1"/>
      <c r="AC150" s="1"/>
      <c r="AD150" s="1"/>
    </row>
    <row r="151" spans="1:30" x14ac:dyDescent="0.35">
      <c r="A151" s="1"/>
      <c r="B151" s="1"/>
      <c r="C151" s="1"/>
      <c r="D151" s="1"/>
      <c r="E151" s="1"/>
      <c r="F151" s="1"/>
      <c r="G151" s="1"/>
      <c r="H151" s="1"/>
      <c r="I151" s="1"/>
      <c r="J151" s="1"/>
      <c r="K151" s="1"/>
      <c r="L151" s="80" t="str">
        <f t="shared" si="2"/>
        <v>Yes</v>
      </c>
      <c r="M151" s="6"/>
      <c r="N151" s="6"/>
      <c r="O151" s="80" t="str">
        <f>IF(AND(M151="", N151=""), "",
    IF(M151="", "No",
        IF(
            AND(
                M151 &lt;= 'County Names to hide'!$D$2,
                OR(N151="", N151 &gt;= 'County Names to hide'!$C$2)
            ),
            "Yes",
            "No"
        )
    )
)</f>
        <v/>
      </c>
      <c r="P151" s="6"/>
      <c r="Q151" s="6"/>
      <c r="R151" s="6"/>
      <c r="S151" s="6"/>
      <c r="T151" s="1"/>
      <c r="U151" s="80" t="str">
        <f>IF(Outcomes!M151="","",
   IF(AND(Outcomes!N151&lt;&gt;"",Outcomes!N151&lt;'County Names to hide'!$C$2),0,
      ROUND((MIN(IF(Outcomes!N151="", 'County Names to hide'!$D$2, Outcomes!N151),'County Names to hide'!$D$2)-Outcomes!M151)/30,1)))</f>
        <v/>
      </c>
      <c r="V151" s="80" t="str">
        <f>IF(Outcomes!C151="", "", DATEDIF(Outcomes!C151, 'County Names to hide'!$D$2, "m"))</f>
        <v/>
      </c>
      <c r="W151" s="1"/>
      <c r="X151" s="1"/>
      <c r="Y151" s="1"/>
      <c r="Z151" s="1"/>
      <c r="AA151" s="1"/>
      <c r="AB151" s="1"/>
      <c r="AC151" s="1"/>
      <c r="AD151" s="1"/>
    </row>
    <row r="152" spans="1:30" x14ac:dyDescent="0.35">
      <c r="A152" s="1"/>
      <c r="B152" s="1"/>
      <c r="C152" s="1"/>
      <c r="D152" s="1"/>
      <c r="E152" s="1"/>
      <c r="F152" s="1"/>
      <c r="G152" s="1"/>
      <c r="H152" s="1"/>
      <c r="I152" s="1"/>
      <c r="J152" s="1"/>
      <c r="K152" s="1"/>
      <c r="L152" s="80" t="str">
        <f t="shared" si="2"/>
        <v>Yes</v>
      </c>
      <c r="M152" s="6"/>
      <c r="N152" s="6"/>
      <c r="O152" s="80" t="str">
        <f>IF(AND(M152="", N152=""), "",
    IF(M152="", "No",
        IF(
            AND(
                M152 &lt;= 'County Names to hide'!$D$2,
                OR(N152="", N152 &gt;= 'County Names to hide'!$C$2)
            ),
            "Yes",
            "No"
        )
    )
)</f>
        <v/>
      </c>
      <c r="P152" s="6"/>
      <c r="Q152" s="6"/>
      <c r="R152" s="6"/>
      <c r="S152" s="6"/>
      <c r="T152" s="1"/>
      <c r="U152" s="80" t="str">
        <f>IF(Outcomes!M152="","",
   IF(AND(Outcomes!N152&lt;&gt;"",Outcomes!N152&lt;'County Names to hide'!$C$2),0,
      ROUND((MIN(IF(Outcomes!N152="", 'County Names to hide'!$D$2, Outcomes!N152),'County Names to hide'!$D$2)-Outcomes!M152)/30,1)))</f>
        <v/>
      </c>
      <c r="V152" s="80" t="str">
        <f>IF(Outcomes!C152="", "", DATEDIF(Outcomes!C152, 'County Names to hide'!$D$2, "m"))</f>
        <v/>
      </c>
      <c r="W152" s="1"/>
      <c r="X152" s="1"/>
      <c r="Y152" s="1"/>
      <c r="Z152" s="1"/>
      <c r="AA152" s="1"/>
      <c r="AB152" s="1"/>
      <c r="AC152" s="1"/>
      <c r="AD152" s="1"/>
    </row>
    <row r="153" spans="1:30" x14ac:dyDescent="0.35">
      <c r="A153" s="1"/>
      <c r="B153" s="1"/>
      <c r="C153" s="1"/>
      <c r="D153" s="1"/>
      <c r="E153" s="1"/>
      <c r="F153" s="1"/>
      <c r="G153" s="1"/>
      <c r="H153" s="1"/>
      <c r="I153" s="1"/>
      <c r="J153" s="1"/>
      <c r="K153" s="1"/>
      <c r="L153" s="80" t="str">
        <f t="shared" si="2"/>
        <v>Yes</v>
      </c>
      <c r="M153" s="6"/>
      <c r="N153" s="6"/>
      <c r="O153" s="80" t="str">
        <f>IF(AND(M153="", N153=""), "",
    IF(M153="", "No",
        IF(
            AND(
                M153 &lt;= 'County Names to hide'!$D$2,
                OR(N153="", N153 &gt;= 'County Names to hide'!$C$2)
            ),
            "Yes",
            "No"
        )
    )
)</f>
        <v/>
      </c>
      <c r="P153" s="6"/>
      <c r="Q153" s="6"/>
      <c r="R153" s="6"/>
      <c r="S153" s="6"/>
      <c r="T153" s="1"/>
      <c r="U153" s="80" t="str">
        <f>IF(Outcomes!M153="","",
   IF(AND(Outcomes!N153&lt;&gt;"",Outcomes!N153&lt;'County Names to hide'!$C$2),0,
      ROUND((MIN(IF(Outcomes!N153="", 'County Names to hide'!$D$2, Outcomes!N153),'County Names to hide'!$D$2)-Outcomes!M153)/30,1)))</f>
        <v/>
      </c>
      <c r="V153" s="80" t="str">
        <f>IF(Outcomes!C153="", "", DATEDIF(Outcomes!C153, 'County Names to hide'!$D$2, "m"))</f>
        <v/>
      </c>
      <c r="W153" s="1"/>
      <c r="X153" s="1"/>
      <c r="Y153" s="1"/>
      <c r="Z153" s="1"/>
      <c r="AA153" s="1"/>
      <c r="AB153" s="1"/>
      <c r="AC153" s="1"/>
      <c r="AD153" s="1"/>
    </row>
    <row r="154" spans="1:30" x14ac:dyDescent="0.35">
      <c r="A154" s="1"/>
      <c r="B154" s="1"/>
      <c r="C154" s="1"/>
      <c r="D154" s="1"/>
      <c r="E154" s="1"/>
      <c r="F154" s="1"/>
      <c r="G154" s="1"/>
      <c r="H154" s="1"/>
      <c r="I154" s="1"/>
      <c r="J154" s="1"/>
      <c r="K154" s="1"/>
      <c r="L154" s="80" t="str">
        <f t="shared" si="2"/>
        <v>Yes</v>
      </c>
      <c r="M154" s="6"/>
      <c r="N154" s="6"/>
      <c r="O154" s="80" t="str">
        <f>IF(AND(M154="", N154=""), "",
    IF(M154="", "No",
        IF(
            AND(
                M154 &lt;= 'County Names to hide'!$D$2,
                OR(N154="", N154 &gt;= 'County Names to hide'!$C$2)
            ),
            "Yes",
            "No"
        )
    )
)</f>
        <v/>
      </c>
      <c r="P154" s="6"/>
      <c r="Q154" s="6"/>
      <c r="R154" s="6"/>
      <c r="S154" s="6"/>
      <c r="T154" s="1"/>
      <c r="U154" s="80" t="str">
        <f>IF(Outcomes!M154="","",
   IF(AND(Outcomes!N154&lt;&gt;"",Outcomes!N154&lt;'County Names to hide'!$C$2),0,
      ROUND((MIN(IF(Outcomes!N154="", 'County Names to hide'!$D$2, Outcomes!N154),'County Names to hide'!$D$2)-Outcomes!M154)/30,1)))</f>
        <v/>
      </c>
      <c r="V154" s="80" t="str">
        <f>IF(Outcomes!C154="", "", DATEDIF(Outcomes!C154, 'County Names to hide'!$D$2, "m"))</f>
        <v/>
      </c>
      <c r="W154" s="1"/>
      <c r="X154" s="1"/>
      <c r="Y154" s="1"/>
      <c r="Z154" s="1"/>
      <c r="AA154" s="1"/>
      <c r="AB154" s="1"/>
      <c r="AC154" s="1"/>
      <c r="AD154" s="1"/>
    </row>
    <row r="155" spans="1:30" x14ac:dyDescent="0.35">
      <c r="A155" s="1"/>
      <c r="B155" s="1"/>
      <c r="C155" s="1"/>
      <c r="D155" s="1"/>
      <c r="E155" s="1"/>
      <c r="F155" s="1"/>
      <c r="G155" s="1"/>
      <c r="H155" s="1"/>
      <c r="I155" s="1"/>
      <c r="J155" s="1"/>
      <c r="K155" s="1"/>
      <c r="L155" s="80" t="str">
        <f t="shared" si="2"/>
        <v>Yes</v>
      </c>
      <c r="M155" s="6"/>
      <c r="N155" s="6"/>
      <c r="O155" s="80" t="str">
        <f>IF(AND(M155="", N155=""), "",
    IF(M155="", "No",
        IF(
            AND(
                M155 &lt;= 'County Names to hide'!$D$2,
                OR(N155="", N155 &gt;= 'County Names to hide'!$C$2)
            ),
            "Yes",
            "No"
        )
    )
)</f>
        <v/>
      </c>
      <c r="P155" s="6"/>
      <c r="Q155" s="6"/>
      <c r="R155" s="6"/>
      <c r="S155" s="6"/>
      <c r="T155" s="1"/>
      <c r="U155" s="80" t="str">
        <f>IF(Outcomes!M155="","",
   IF(AND(Outcomes!N155&lt;&gt;"",Outcomes!N155&lt;'County Names to hide'!$C$2),0,
      ROUND((MIN(IF(Outcomes!N155="", 'County Names to hide'!$D$2, Outcomes!N155),'County Names to hide'!$D$2)-Outcomes!M155)/30,1)))</f>
        <v/>
      </c>
      <c r="V155" s="80" t="str">
        <f>IF(Outcomes!C155="", "", DATEDIF(Outcomes!C155, 'County Names to hide'!$D$2, "m"))</f>
        <v/>
      </c>
      <c r="W155" s="1"/>
      <c r="X155" s="1"/>
      <c r="Y155" s="1"/>
      <c r="Z155" s="1"/>
      <c r="AA155" s="1"/>
      <c r="AB155" s="1"/>
      <c r="AC155" s="1"/>
      <c r="AD155" s="1"/>
    </row>
    <row r="156" spans="1:30" x14ac:dyDescent="0.35">
      <c r="A156" s="1"/>
      <c r="B156" s="1"/>
      <c r="C156" s="1"/>
      <c r="D156" s="1"/>
      <c r="E156" s="1"/>
      <c r="F156" s="1"/>
      <c r="G156" s="1"/>
      <c r="H156" s="1"/>
      <c r="I156" s="1"/>
      <c r="J156" s="1"/>
      <c r="K156" s="1"/>
      <c r="L156" s="80" t="str">
        <f t="shared" si="2"/>
        <v>Yes</v>
      </c>
      <c r="M156" s="6"/>
      <c r="N156" s="6"/>
      <c r="O156" s="80" t="str">
        <f>IF(AND(M156="", N156=""), "",
    IF(M156="", "No",
        IF(
            AND(
                M156 &lt;= 'County Names to hide'!$D$2,
                OR(N156="", N156 &gt;= 'County Names to hide'!$C$2)
            ),
            "Yes",
            "No"
        )
    )
)</f>
        <v/>
      </c>
      <c r="P156" s="6"/>
      <c r="Q156" s="6"/>
      <c r="R156" s="6"/>
      <c r="S156" s="6"/>
      <c r="T156" s="1"/>
      <c r="U156" s="80" t="str">
        <f>IF(Outcomes!M156="","",
   IF(AND(Outcomes!N156&lt;&gt;"",Outcomes!N156&lt;'County Names to hide'!$C$2),0,
      ROUND((MIN(IF(Outcomes!N156="", 'County Names to hide'!$D$2, Outcomes!N156),'County Names to hide'!$D$2)-Outcomes!M156)/30,1)))</f>
        <v/>
      </c>
      <c r="V156" s="80" t="str">
        <f>IF(Outcomes!C156="", "", DATEDIF(Outcomes!C156, 'County Names to hide'!$D$2, "m"))</f>
        <v/>
      </c>
      <c r="W156" s="1"/>
      <c r="X156" s="1"/>
      <c r="Y156" s="1"/>
      <c r="Z156" s="1"/>
      <c r="AA156" s="1"/>
      <c r="AB156" s="1"/>
      <c r="AC156" s="1"/>
      <c r="AD156" s="1"/>
    </row>
    <row r="157" spans="1:30" x14ac:dyDescent="0.35">
      <c r="A157" s="1"/>
      <c r="B157" s="1"/>
      <c r="C157" s="1"/>
      <c r="D157" s="1"/>
      <c r="E157" s="1"/>
      <c r="F157" s="1"/>
      <c r="G157" s="1"/>
      <c r="H157" s="1"/>
      <c r="I157" s="1"/>
      <c r="J157" s="1"/>
      <c r="K157" s="1"/>
      <c r="L157" s="80" t="str">
        <f t="shared" si="2"/>
        <v>Yes</v>
      </c>
      <c r="M157" s="6"/>
      <c r="N157" s="6"/>
      <c r="O157" s="80" t="str">
        <f>IF(AND(M157="", N157=""), "",
    IF(M157="", "No",
        IF(
            AND(
                M157 &lt;= 'County Names to hide'!$D$2,
                OR(N157="", N157 &gt;= 'County Names to hide'!$C$2)
            ),
            "Yes",
            "No"
        )
    )
)</f>
        <v/>
      </c>
      <c r="P157" s="6"/>
      <c r="Q157" s="6"/>
      <c r="R157" s="6"/>
      <c r="S157" s="6"/>
      <c r="T157" s="1"/>
      <c r="U157" s="80" t="str">
        <f>IF(Outcomes!M157="","",
   IF(AND(Outcomes!N157&lt;&gt;"",Outcomes!N157&lt;'County Names to hide'!$C$2),0,
      ROUND((MIN(IF(Outcomes!N157="", 'County Names to hide'!$D$2, Outcomes!N157),'County Names to hide'!$D$2)-Outcomes!M157)/30,1)))</f>
        <v/>
      </c>
      <c r="V157" s="80" t="str">
        <f>IF(Outcomes!C157="", "", DATEDIF(Outcomes!C157, 'County Names to hide'!$D$2, "m"))</f>
        <v/>
      </c>
      <c r="W157" s="1"/>
      <c r="X157" s="1"/>
      <c r="Y157" s="1"/>
      <c r="Z157" s="1"/>
      <c r="AA157" s="1"/>
      <c r="AB157" s="1"/>
      <c r="AC157" s="1"/>
      <c r="AD157" s="1"/>
    </row>
    <row r="158" spans="1:30" x14ac:dyDescent="0.35">
      <c r="A158" s="1"/>
      <c r="B158" s="1"/>
      <c r="C158" s="1"/>
      <c r="D158" s="1"/>
      <c r="E158" s="1"/>
      <c r="F158" s="1"/>
      <c r="G158" s="1"/>
      <c r="H158" s="1"/>
      <c r="I158" s="1"/>
      <c r="J158" s="1"/>
      <c r="K158" s="1"/>
      <c r="L158" s="80" t="str">
        <f t="shared" si="2"/>
        <v>Yes</v>
      </c>
      <c r="M158" s="6"/>
      <c r="N158" s="6"/>
      <c r="O158" s="80" t="str">
        <f>IF(AND(M158="", N158=""), "",
    IF(M158="", "No",
        IF(
            AND(
                M158 &lt;= 'County Names to hide'!$D$2,
                OR(N158="", N158 &gt;= 'County Names to hide'!$C$2)
            ),
            "Yes",
            "No"
        )
    )
)</f>
        <v/>
      </c>
      <c r="P158" s="6"/>
      <c r="Q158" s="6"/>
      <c r="R158" s="6"/>
      <c r="S158" s="6"/>
      <c r="T158" s="1"/>
      <c r="U158" s="80" t="str">
        <f>IF(Outcomes!M158="","",
   IF(AND(Outcomes!N158&lt;&gt;"",Outcomes!N158&lt;'County Names to hide'!$C$2),0,
      ROUND((MIN(IF(Outcomes!N158="", 'County Names to hide'!$D$2, Outcomes!N158),'County Names to hide'!$D$2)-Outcomes!M158)/30,1)))</f>
        <v/>
      </c>
      <c r="V158" s="80" t="str">
        <f>IF(Outcomes!C158="", "", DATEDIF(Outcomes!C158, 'County Names to hide'!$D$2, "m"))</f>
        <v/>
      </c>
      <c r="W158" s="1"/>
      <c r="X158" s="1"/>
      <c r="Y158" s="1"/>
      <c r="Z158" s="1"/>
      <c r="AA158" s="1"/>
      <c r="AB158" s="1"/>
      <c r="AC158" s="1"/>
      <c r="AD158" s="1"/>
    </row>
    <row r="159" spans="1:30" x14ac:dyDescent="0.35">
      <c r="A159" s="1"/>
      <c r="B159" s="1"/>
      <c r="C159" s="1"/>
      <c r="D159" s="1"/>
      <c r="E159" s="1"/>
      <c r="F159" s="1"/>
      <c r="G159" s="1"/>
      <c r="H159" s="1"/>
      <c r="I159" s="1"/>
      <c r="J159" s="1"/>
      <c r="K159" s="1"/>
      <c r="L159" s="80" t="str">
        <f t="shared" si="2"/>
        <v>Yes</v>
      </c>
      <c r="M159" s="6"/>
      <c r="N159" s="6"/>
      <c r="O159" s="80" t="str">
        <f>IF(AND(M159="", N159=""), "",
    IF(M159="", "No",
        IF(
            AND(
                M159 &lt;= 'County Names to hide'!$D$2,
                OR(N159="", N159 &gt;= 'County Names to hide'!$C$2)
            ),
            "Yes",
            "No"
        )
    )
)</f>
        <v/>
      </c>
      <c r="P159" s="6"/>
      <c r="Q159" s="6"/>
      <c r="R159" s="6"/>
      <c r="S159" s="6"/>
      <c r="T159" s="1"/>
      <c r="U159" s="80" t="str">
        <f>IF(Outcomes!M159="","",
   IF(AND(Outcomes!N159&lt;&gt;"",Outcomes!N159&lt;'County Names to hide'!$C$2),0,
      ROUND((MIN(IF(Outcomes!N159="", 'County Names to hide'!$D$2, Outcomes!N159),'County Names to hide'!$D$2)-Outcomes!M159)/30,1)))</f>
        <v/>
      </c>
      <c r="V159" s="80" t="str">
        <f>IF(Outcomes!C159="", "", DATEDIF(Outcomes!C159, 'County Names to hide'!$D$2, "m"))</f>
        <v/>
      </c>
      <c r="W159" s="1"/>
      <c r="X159" s="1"/>
      <c r="Y159" s="1"/>
      <c r="Z159" s="1"/>
      <c r="AA159" s="1"/>
      <c r="AB159" s="1"/>
      <c r="AC159" s="1"/>
      <c r="AD159" s="1"/>
    </row>
    <row r="160" spans="1:30" x14ac:dyDescent="0.35">
      <c r="A160" s="1"/>
      <c r="B160" s="1"/>
      <c r="C160" s="1"/>
      <c r="D160" s="1"/>
      <c r="E160" s="1"/>
      <c r="F160" s="1"/>
      <c r="G160" s="1"/>
      <c r="H160" s="1"/>
      <c r="I160" s="1"/>
      <c r="J160" s="1"/>
      <c r="K160" s="1"/>
      <c r="L160" s="80" t="str">
        <f t="shared" si="2"/>
        <v>Yes</v>
      </c>
      <c r="M160" s="6"/>
      <c r="N160" s="6"/>
      <c r="O160" s="80" t="str">
        <f>IF(AND(M160="", N160=""), "",
    IF(M160="", "No",
        IF(
            AND(
                M160 &lt;= 'County Names to hide'!$D$2,
                OR(N160="", N160 &gt;= 'County Names to hide'!$C$2)
            ),
            "Yes",
            "No"
        )
    )
)</f>
        <v/>
      </c>
      <c r="P160" s="6"/>
      <c r="Q160" s="6"/>
      <c r="R160" s="6"/>
      <c r="S160" s="6"/>
      <c r="T160" s="1"/>
      <c r="U160" s="80" t="str">
        <f>IF(Outcomes!M160="","",
   IF(AND(Outcomes!N160&lt;&gt;"",Outcomes!N160&lt;'County Names to hide'!$C$2),0,
      ROUND((MIN(IF(Outcomes!N160="", 'County Names to hide'!$D$2, Outcomes!N160),'County Names to hide'!$D$2)-Outcomes!M160)/30,1)))</f>
        <v/>
      </c>
      <c r="V160" s="80" t="str">
        <f>IF(Outcomes!C160="", "", DATEDIF(Outcomes!C160, 'County Names to hide'!$D$2, "m"))</f>
        <v/>
      </c>
      <c r="W160" s="1"/>
      <c r="X160" s="1"/>
      <c r="Y160" s="1"/>
      <c r="Z160" s="1"/>
      <c r="AA160" s="1"/>
      <c r="AB160" s="1"/>
      <c r="AC160" s="1"/>
      <c r="AD160" s="1"/>
    </row>
    <row r="161" spans="1:30" x14ac:dyDescent="0.35">
      <c r="A161" s="1"/>
      <c r="B161" s="1"/>
      <c r="C161" s="1"/>
      <c r="D161" s="1"/>
      <c r="E161" s="1"/>
      <c r="F161" s="1"/>
      <c r="G161" s="1"/>
      <c r="H161" s="1"/>
      <c r="I161" s="1"/>
      <c r="J161" s="1"/>
      <c r="K161" s="1"/>
      <c r="L161" s="80" t="str">
        <f t="shared" si="2"/>
        <v>Yes</v>
      </c>
      <c r="M161" s="6"/>
      <c r="N161" s="6"/>
      <c r="O161" s="80" t="str">
        <f>IF(AND(M161="", N161=""), "",
    IF(M161="", "No",
        IF(
            AND(
                M161 &lt;= 'County Names to hide'!$D$2,
                OR(N161="", N161 &gt;= 'County Names to hide'!$C$2)
            ),
            "Yes",
            "No"
        )
    )
)</f>
        <v/>
      </c>
      <c r="P161" s="6"/>
      <c r="Q161" s="6"/>
      <c r="R161" s="6"/>
      <c r="S161" s="6"/>
      <c r="T161" s="1"/>
      <c r="U161" s="80" t="str">
        <f>IF(Outcomes!M161="","",
   IF(AND(Outcomes!N161&lt;&gt;"",Outcomes!N161&lt;'County Names to hide'!$C$2),0,
      ROUND((MIN(IF(Outcomes!N161="", 'County Names to hide'!$D$2, Outcomes!N161),'County Names to hide'!$D$2)-Outcomes!M161)/30,1)))</f>
        <v/>
      </c>
      <c r="V161" s="80" t="str">
        <f>IF(Outcomes!C161="", "", DATEDIF(Outcomes!C161, 'County Names to hide'!$D$2, "m"))</f>
        <v/>
      </c>
      <c r="W161" s="1"/>
      <c r="X161" s="1"/>
      <c r="Y161" s="1"/>
      <c r="Z161" s="1"/>
      <c r="AA161" s="1"/>
      <c r="AB161" s="1"/>
      <c r="AC161" s="1"/>
      <c r="AD161" s="1"/>
    </row>
    <row r="162" spans="1:30" x14ac:dyDescent="0.35">
      <c r="A162" s="1"/>
      <c r="B162" s="1"/>
      <c r="C162" s="1"/>
      <c r="D162" s="1"/>
      <c r="E162" s="1"/>
      <c r="F162" s="1"/>
      <c r="G162" s="1"/>
      <c r="H162" s="1"/>
      <c r="I162" s="1"/>
      <c r="J162" s="1"/>
      <c r="K162" s="1"/>
      <c r="L162" s="80" t="str">
        <f t="shared" si="2"/>
        <v>Yes</v>
      </c>
      <c r="M162" s="6"/>
      <c r="N162" s="6"/>
      <c r="O162" s="80" t="str">
        <f>IF(AND(M162="", N162=""), "",
    IF(M162="", "No",
        IF(
            AND(
                M162 &lt;= 'County Names to hide'!$D$2,
                OR(N162="", N162 &gt;= 'County Names to hide'!$C$2)
            ),
            "Yes",
            "No"
        )
    )
)</f>
        <v/>
      </c>
      <c r="P162" s="6"/>
      <c r="Q162" s="6"/>
      <c r="R162" s="6"/>
      <c r="S162" s="6"/>
      <c r="T162" s="1"/>
      <c r="U162" s="80" t="str">
        <f>IF(Outcomes!M162="","",
   IF(AND(Outcomes!N162&lt;&gt;"",Outcomes!N162&lt;'County Names to hide'!$C$2),0,
      ROUND((MIN(IF(Outcomes!N162="", 'County Names to hide'!$D$2, Outcomes!N162),'County Names to hide'!$D$2)-Outcomes!M162)/30,1)))</f>
        <v/>
      </c>
      <c r="V162" s="80" t="str">
        <f>IF(Outcomes!C162="", "", DATEDIF(Outcomes!C162, 'County Names to hide'!$D$2, "m"))</f>
        <v/>
      </c>
      <c r="W162" s="1"/>
      <c r="X162" s="1"/>
      <c r="Y162" s="1"/>
      <c r="Z162" s="1"/>
      <c r="AA162" s="1"/>
      <c r="AB162" s="1"/>
      <c r="AC162" s="1"/>
      <c r="AD162" s="1"/>
    </row>
    <row r="163" spans="1:30" x14ac:dyDescent="0.35">
      <c r="A163" s="1"/>
      <c r="B163" s="1"/>
      <c r="C163" s="1"/>
      <c r="D163" s="1"/>
      <c r="E163" s="1"/>
      <c r="F163" s="1"/>
      <c r="G163" s="1"/>
      <c r="H163" s="1"/>
      <c r="I163" s="1"/>
      <c r="J163" s="1"/>
      <c r="K163" s="1"/>
      <c r="L163" s="80" t="str">
        <f t="shared" si="2"/>
        <v>Yes</v>
      </c>
      <c r="M163" s="6"/>
      <c r="N163" s="6"/>
      <c r="O163" s="80" t="str">
        <f>IF(AND(M163="", N163=""), "",
    IF(M163="", "No",
        IF(
            AND(
                M163 &lt;= 'County Names to hide'!$D$2,
                OR(N163="", N163 &gt;= 'County Names to hide'!$C$2)
            ),
            "Yes",
            "No"
        )
    )
)</f>
        <v/>
      </c>
      <c r="P163" s="6"/>
      <c r="Q163" s="6"/>
      <c r="R163" s="6"/>
      <c r="S163" s="6"/>
      <c r="T163" s="1"/>
      <c r="U163" s="80" t="str">
        <f>IF(Outcomes!M163="","",
   IF(AND(Outcomes!N163&lt;&gt;"",Outcomes!N163&lt;'County Names to hide'!$C$2),0,
      ROUND((MIN(IF(Outcomes!N163="", 'County Names to hide'!$D$2, Outcomes!N163),'County Names to hide'!$D$2)-Outcomes!M163)/30,1)))</f>
        <v/>
      </c>
      <c r="V163" s="80" t="str">
        <f>IF(Outcomes!C163="", "", DATEDIF(Outcomes!C163, 'County Names to hide'!$D$2, "m"))</f>
        <v/>
      </c>
      <c r="W163" s="1"/>
      <c r="X163" s="1"/>
      <c r="Y163" s="1"/>
      <c r="Z163" s="1"/>
      <c r="AA163" s="1"/>
      <c r="AB163" s="1"/>
      <c r="AC163" s="1"/>
      <c r="AD163" s="1"/>
    </row>
    <row r="164" spans="1:30" x14ac:dyDescent="0.35">
      <c r="A164" s="1"/>
      <c r="B164" s="1"/>
      <c r="C164" s="1"/>
      <c r="D164" s="1"/>
      <c r="E164" s="1"/>
      <c r="F164" s="1"/>
      <c r="G164" s="1"/>
      <c r="H164" s="1"/>
      <c r="I164" s="1"/>
      <c r="J164" s="1"/>
      <c r="K164" s="1"/>
      <c r="L164" s="80" t="str">
        <f t="shared" si="2"/>
        <v>Yes</v>
      </c>
      <c r="M164" s="6"/>
      <c r="N164" s="6"/>
      <c r="O164" s="80" t="str">
        <f>IF(AND(M164="", N164=""), "",
    IF(M164="", "No",
        IF(
            AND(
                M164 &lt;= 'County Names to hide'!$D$2,
                OR(N164="", N164 &gt;= 'County Names to hide'!$C$2)
            ),
            "Yes",
            "No"
        )
    )
)</f>
        <v/>
      </c>
      <c r="P164" s="6"/>
      <c r="Q164" s="6"/>
      <c r="R164" s="6"/>
      <c r="S164" s="6"/>
      <c r="T164" s="1"/>
      <c r="U164" s="80" t="str">
        <f>IF(Outcomes!M164="","",
   IF(AND(Outcomes!N164&lt;&gt;"",Outcomes!N164&lt;'County Names to hide'!$C$2),0,
      ROUND((MIN(IF(Outcomes!N164="", 'County Names to hide'!$D$2, Outcomes!N164),'County Names to hide'!$D$2)-Outcomes!M164)/30,1)))</f>
        <v/>
      </c>
      <c r="V164" s="80" t="str">
        <f>IF(Outcomes!C164="", "", DATEDIF(Outcomes!C164, 'County Names to hide'!$D$2, "m"))</f>
        <v/>
      </c>
      <c r="W164" s="1"/>
      <c r="X164" s="1"/>
      <c r="Y164" s="1"/>
      <c r="Z164" s="1"/>
      <c r="AA164" s="1"/>
      <c r="AB164" s="1"/>
      <c r="AC164" s="1"/>
      <c r="AD164" s="1"/>
    </row>
    <row r="165" spans="1:30" x14ac:dyDescent="0.35">
      <c r="A165" s="1"/>
      <c r="B165" s="1"/>
      <c r="C165" s="1"/>
      <c r="D165" s="1"/>
      <c r="E165" s="1"/>
      <c r="F165" s="1"/>
      <c r="G165" s="1"/>
      <c r="H165" s="1"/>
      <c r="I165" s="1"/>
      <c r="J165" s="1"/>
      <c r="K165" s="1"/>
      <c r="L165" s="80" t="str">
        <f t="shared" si="2"/>
        <v>Yes</v>
      </c>
      <c r="M165" s="6"/>
      <c r="N165" s="6"/>
      <c r="O165" s="80" t="str">
        <f>IF(AND(M165="", N165=""), "",
    IF(M165="", "No",
        IF(
            AND(
                M165 &lt;= 'County Names to hide'!$D$2,
                OR(N165="", N165 &gt;= 'County Names to hide'!$C$2)
            ),
            "Yes",
            "No"
        )
    )
)</f>
        <v/>
      </c>
      <c r="P165" s="6"/>
      <c r="Q165" s="6"/>
      <c r="R165" s="6"/>
      <c r="S165" s="6"/>
      <c r="T165" s="1"/>
      <c r="U165" s="80" t="str">
        <f>IF(Outcomes!M165="","",
   IF(AND(Outcomes!N165&lt;&gt;"",Outcomes!N165&lt;'County Names to hide'!$C$2),0,
      ROUND((MIN(IF(Outcomes!N165="", 'County Names to hide'!$D$2, Outcomes!N165),'County Names to hide'!$D$2)-Outcomes!M165)/30,1)))</f>
        <v/>
      </c>
      <c r="V165" s="80" t="str">
        <f>IF(Outcomes!C165="", "", DATEDIF(Outcomes!C165, 'County Names to hide'!$D$2, "m"))</f>
        <v/>
      </c>
      <c r="W165" s="1"/>
      <c r="X165" s="1"/>
      <c r="Y165" s="1"/>
      <c r="Z165" s="1"/>
      <c r="AA165" s="1"/>
      <c r="AB165" s="1"/>
      <c r="AC165" s="1"/>
      <c r="AD165" s="1"/>
    </row>
    <row r="166" spans="1:30" x14ac:dyDescent="0.35">
      <c r="A166" s="1"/>
      <c r="B166" s="1"/>
      <c r="C166" s="1"/>
      <c r="D166" s="1"/>
      <c r="E166" s="1"/>
      <c r="F166" s="1"/>
      <c r="G166" s="1"/>
      <c r="H166" s="1"/>
      <c r="I166" s="1"/>
      <c r="J166" s="1"/>
      <c r="K166" s="1"/>
      <c r="L166" s="80" t="str">
        <f t="shared" si="2"/>
        <v>Yes</v>
      </c>
      <c r="M166" s="6"/>
      <c r="N166" s="6"/>
      <c r="O166" s="80" t="str">
        <f>IF(AND(M166="", N166=""), "",
    IF(M166="", "No",
        IF(
            AND(
                M166 &lt;= 'County Names to hide'!$D$2,
                OR(N166="", N166 &gt;= 'County Names to hide'!$C$2)
            ),
            "Yes",
            "No"
        )
    )
)</f>
        <v/>
      </c>
      <c r="P166" s="6"/>
      <c r="Q166" s="6"/>
      <c r="R166" s="6"/>
      <c r="S166" s="6"/>
      <c r="T166" s="1"/>
      <c r="U166" s="80" t="str">
        <f>IF(Outcomes!M166="","",
   IF(AND(Outcomes!N166&lt;&gt;"",Outcomes!N166&lt;'County Names to hide'!$C$2),0,
      ROUND((MIN(IF(Outcomes!N166="", 'County Names to hide'!$D$2, Outcomes!N166),'County Names to hide'!$D$2)-Outcomes!M166)/30,1)))</f>
        <v/>
      </c>
      <c r="V166" s="80" t="str">
        <f>IF(Outcomes!C166="", "", DATEDIF(Outcomes!C166, 'County Names to hide'!$D$2, "m"))</f>
        <v/>
      </c>
      <c r="W166" s="1"/>
      <c r="X166" s="1"/>
      <c r="Y166" s="1"/>
      <c r="Z166" s="1"/>
      <c r="AA166" s="1"/>
      <c r="AB166" s="1"/>
      <c r="AC166" s="1"/>
      <c r="AD166" s="1"/>
    </row>
    <row r="167" spans="1:30" x14ac:dyDescent="0.35">
      <c r="A167" s="1"/>
      <c r="B167" s="1"/>
      <c r="C167" s="1"/>
      <c r="D167" s="1"/>
      <c r="E167" s="1"/>
      <c r="F167" s="1"/>
      <c r="G167" s="1"/>
      <c r="H167" s="1"/>
      <c r="I167" s="1"/>
      <c r="J167" s="1"/>
      <c r="K167" s="1"/>
      <c r="L167" s="80" t="str">
        <f t="shared" si="2"/>
        <v>Yes</v>
      </c>
      <c r="M167" s="6"/>
      <c r="N167" s="6"/>
      <c r="O167" s="80" t="str">
        <f>IF(AND(M167="", N167=""), "",
    IF(M167="", "No",
        IF(
            AND(
                M167 &lt;= 'County Names to hide'!$D$2,
                OR(N167="", N167 &gt;= 'County Names to hide'!$C$2)
            ),
            "Yes",
            "No"
        )
    )
)</f>
        <v/>
      </c>
      <c r="P167" s="6"/>
      <c r="Q167" s="6"/>
      <c r="R167" s="6"/>
      <c r="S167" s="6"/>
      <c r="T167" s="1"/>
      <c r="U167" s="80" t="str">
        <f>IF(Outcomes!M167="","",
   IF(AND(Outcomes!N167&lt;&gt;"",Outcomes!N167&lt;'County Names to hide'!$C$2),0,
      ROUND((MIN(IF(Outcomes!N167="", 'County Names to hide'!$D$2, Outcomes!N167),'County Names to hide'!$D$2)-Outcomes!M167)/30,1)))</f>
        <v/>
      </c>
      <c r="V167" s="80" t="str">
        <f>IF(Outcomes!C167="", "", DATEDIF(Outcomes!C167, 'County Names to hide'!$D$2, "m"))</f>
        <v/>
      </c>
      <c r="W167" s="1"/>
      <c r="X167" s="1"/>
      <c r="Y167" s="1"/>
      <c r="Z167" s="1"/>
      <c r="AA167" s="1"/>
      <c r="AB167" s="1"/>
      <c r="AC167" s="1"/>
      <c r="AD167" s="1"/>
    </row>
    <row r="168" spans="1:30" x14ac:dyDescent="0.35">
      <c r="A168" s="1"/>
      <c r="B168" s="1"/>
      <c r="C168" s="1"/>
      <c r="D168" s="1"/>
      <c r="E168" s="1"/>
      <c r="F168" s="1"/>
      <c r="G168" s="1"/>
      <c r="H168" s="1"/>
      <c r="I168" s="1"/>
      <c r="J168" s="1"/>
      <c r="K168" s="1"/>
      <c r="L168" s="80" t="str">
        <f t="shared" si="2"/>
        <v>Yes</v>
      </c>
      <c r="M168" s="6"/>
      <c r="N168" s="6"/>
      <c r="O168" s="80" t="str">
        <f>IF(AND(M168="", N168=""), "",
    IF(M168="", "No",
        IF(
            AND(
                M168 &lt;= 'County Names to hide'!$D$2,
                OR(N168="", N168 &gt;= 'County Names to hide'!$C$2)
            ),
            "Yes",
            "No"
        )
    )
)</f>
        <v/>
      </c>
      <c r="P168" s="6"/>
      <c r="Q168" s="6"/>
      <c r="R168" s="6"/>
      <c r="S168" s="6"/>
      <c r="T168" s="1"/>
      <c r="U168" s="80" t="str">
        <f>IF(Outcomes!M168="","",
   IF(AND(Outcomes!N168&lt;&gt;"",Outcomes!N168&lt;'County Names to hide'!$C$2),0,
      ROUND((MIN(IF(Outcomes!N168="", 'County Names to hide'!$D$2, Outcomes!N168),'County Names to hide'!$D$2)-Outcomes!M168)/30,1)))</f>
        <v/>
      </c>
      <c r="V168" s="80" t="str">
        <f>IF(Outcomes!C168="", "", DATEDIF(Outcomes!C168, 'County Names to hide'!$D$2, "m"))</f>
        <v/>
      </c>
      <c r="W168" s="1"/>
      <c r="X168" s="1"/>
      <c r="Y168" s="1"/>
      <c r="Z168" s="1"/>
      <c r="AA168" s="1"/>
      <c r="AB168" s="1"/>
      <c r="AC168" s="1"/>
      <c r="AD168" s="1"/>
    </row>
    <row r="169" spans="1:30" x14ac:dyDescent="0.35">
      <c r="A169" s="1"/>
      <c r="B169" s="1"/>
      <c r="C169" s="1"/>
      <c r="D169" s="1"/>
      <c r="E169" s="1"/>
      <c r="F169" s="1"/>
      <c r="G169" s="1"/>
      <c r="H169" s="1"/>
      <c r="I169" s="1"/>
      <c r="J169" s="1"/>
      <c r="K169" s="1"/>
      <c r="L169" s="80" t="str">
        <f t="shared" si="2"/>
        <v>Yes</v>
      </c>
      <c r="M169" s="6"/>
      <c r="N169" s="6"/>
      <c r="O169" s="80" t="str">
        <f>IF(AND(M169="", N169=""), "",
    IF(M169="", "No",
        IF(
            AND(
                M169 &lt;= 'County Names to hide'!$D$2,
                OR(N169="", N169 &gt;= 'County Names to hide'!$C$2)
            ),
            "Yes",
            "No"
        )
    )
)</f>
        <v/>
      </c>
      <c r="P169" s="6"/>
      <c r="Q169" s="6"/>
      <c r="R169" s="6"/>
      <c r="S169" s="6"/>
      <c r="T169" s="1"/>
      <c r="U169" s="80" t="str">
        <f>IF(Outcomes!M169="","",
   IF(AND(Outcomes!N169&lt;&gt;"",Outcomes!N169&lt;'County Names to hide'!$C$2),0,
      ROUND((MIN(IF(Outcomes!N169="", 'County Names to hide'!$D$2, Outcomes!N169),'County Names to hide'!$D$2)-Outcomes!M169)/30,1)))</f>
        <v/>
      </c>
      <c r="V169" s="80" t="str">
        <f>IF(Outcomes!C169="", "", DATEDIF(Outcomes!C169, 'County Names to hide'!$D$2, "m"))</f>
        <v/>
      </c>
      <c r="W169" s="1"/>
      <c r="X169" s="1"/>
      <c r="Y169" s="1"/>
      <c r="Z169" s="1"/>
      <c r="AA169" s="1"/>
      <c r="AB169" s="1"/>
      <c r="AC169" s="1"/>
      <c r="AD169" s="1"/>
    </row>
    <row r="170" spans="1:30" x14ac:dyDescent="0.35">
      <c r="A170" s="1"/>
      <c r="B170" s="1"/>
      <c r="C170" s="1"/>
      <c r="D170" s="1"/>
      <c r="E170" s="1"/>
      <c r="F170" s="1"/>
      <c r="G170" s="1"/>
      <c r="H170" s="1"/>
      <c r="I170" s="1"/>
      <c r="J170" s="1"/>
      <c r="K170" s="1"/>
      <c r="L170" s="80" t="str">
        <f t="shared" si="2"/>
        <v>Yes</v>
      </c>
      <c r="M170" s="6"/>
      <c r="N170" s="6"/>
      <c r="O170" s="80" t="str">
        <f>IF(AND(M170="", N170=""), "",
    IF(M170="", "No",
        IF(
            AND(
                M170 &lt;= 'County Names to hide'!$D$2,
                OR(N170="", N170 &gt;= 'County Names to hide'!$C$2)
            ),
            "Yes",
            "No"
        )
    )
)</f>
        <v/>
      </c>
      <c r="P170" s="6"/>
      <c r="Q170" s="6"/>
      <c r="R170" s="6"/>
      <c r="S170" s="6"/>
      <c r="T170" s="1"/>
      <c r="U170" s="80" t="str">
        <f>IF(Outcomes!M170="","",
   IF(AND(Outcomes!N170&lt;&gt;"",Outcomes!N170&lt;'County Names to hide'!$C$2),0,
      ROUND((MIN(IF(Outcomes!N170="", 'County Names to hide'!$D$2, Outcomes!N170),'County Names to hide'!$D$2)-Outcomes!M170)/30,1)))</f>
        <v/>
      </c>
      <c r="V170" s="80" t="str">
        <f>IF(Outcomes!C170="", "", DATEDIF(Outcomes!C170, 'County Names to hide'!$D$2, "m"))</f>
        <v/>
      </c>
      <c r="W170" s="1"/>
      <c r="X170" s="1"/>
      <c r="Y170" s="1"/>
      <c r="Z170" s="1"/>
      <c r="AA170" s="1"/>
      <c r="AB170" s="1"/>
      <c r="AC170" s="1"/>
      <c r="AD170" s="1"/>
    </row>
    <row r="171" spans="1:30" x14ac:dyDescent="0.35">
      <c r="A171" s="1"/>
      <c r="B171" s="1"/>
      <c r="C171" s="1"/>
      <c r="D171" s="1"/>
      <c r="E171" s="1"/>
      <c r="F171" s="1"/>
      <c r="G171" s="1"/>
      <c r="H171" s="1"/>
      <c r="I171" s="1"/>
      <c r="J171" s="1"/>
      <c r="K171" s="1"/>
      <c r="L171" s="80" t="str">
        <f t="shared" si="2"/>
        <v>Yes</v>
      </c>
      <c r="M171" s="6"/>
      <c r="N171" s="6"/>
      <c r="O171" s="80" t="str">
        <f>IF(AND(M171="", N171=""), "",
    IF(M171="", "No",
        IF(
            AND(
                M171 &lt;= 'County Names to hide'!$D$2,
                OR(N171="", N171 &gt;= 'County Names to hide'!$C$2)
            ),
            "Yes",
            "No"
        )
    )
)</f>
        <v/>
      </c>
      <c r="P171" s="6"/>
      <c r="Q171" s="6"/>
      <c r="R171" s="6"/>
      <c r="S171" s="6"/>
      <c r="T171" s="1"/>
      <c r="U171" s="80" t="str">
        <f>IF(Outcomes!M171="","",
   IF(AND(Outcomes!N171&lt;&gt;"",Outcomes!N171&lt;'County Names to hide'!$C$2),0,
      ROUND((MIN(IF(Outcomes!N171="", 'County Names to hide'!$D$2, Outcomes!N171),'County Names to hide'!$D$2)-Outcomes!M171)/30,1)))</f>
        <v/>
      </c>
      <c r="V171" s="80" t="str">
        <f>IF(Outcomes!C171="", "", DATEDIF(Outcomes!C171, 'County Names to hide'!$D$2, "m"))</f>
        <v/>
      </c>
      <c r="W171" s="1"/>
      <c r="X171" s="1"/>
      <c r="Y171" s="1"/>
      <c r="Z171" s="1"/>
      <c r="AA171" s="1"/>
      <c r="AB171" s="1"/>
      <c r="AC171" s="1"/>
      <c r="AD171" s="1"/>
    </row>
    <row r="172" spans="1:30" x14ac:dyDescent="0.35">
      <c r="A172" s="1"/>
      <c r="B172" s="1"/>
      <c r="C172" s="1"/>
      <c r="D172" s="1"/>
      <c r="E172" s="1"/>
      <c r="F172" s="1"/>
      <c r="G172" s="1"/>
      <c r="H172" s="1"/>
      <c r="I172" s="1"/>
      <c r="J172" s="1"/>
      <c r="K172" s="1"/>
      <c r="L172" s="80" t="str">
        <f t="shared" si="2"/>
        <v>Yes</v>
      </c>
      <c r="M172" s="6"/>
      <c r="N172" s="6"/>
      <c r="O172" s="80" t="str">
        <f>IF(AND(M172="", N172=""), "",
    IF(M172="", "No",
        IF(
            AND(
                M172 &lt;= 'County Names to hide'!$D$2,
                OR(N172="", N172 &gt;= 'County Names to hide'!$C$2)
            ),
            "Yes",
            "No"
        )
    )
)</f>
        <v/>
      </c>
      <c r="P172" s="6"/>
      <c r="Q172" s="6"/>
      <c r="R172" s="6"/>
      <c r="S172" s="6"/>
      <c r="T172" s="1"/>
      <c r="U172" s="80" t="str">
        <f>IF(Outcomes!M172="","",
   IF(AND(Outcomes!N172&lt;&gt;"",Outcomes!N172&lt;'County Names to hide'!$C$2),0,
      ROUND((MIN(IF(Outcomes!N172="", 'County Names to hide'!$D$2, Outcomes!N172),'County Names to hide'!$D$2)-Outcomes!M172)/30,1)))</f>
        <v/>
      </c>
      <c r="V172" s="80" t="str">
        <f>IF(Outcomes!C172="", "", DATEDIF(Outcomes!C172, 'County Names to hide'!$D$2, "m"))</f>
        <v/>
      </c>
      <c r="W172" s="1"/>
      <c r="X172" s="1"/>
      <c r="Y172" s="1"/>
      <c r="Z172" s="1"/>
      <c r="AA172" s="1"/>
      <c r="AB172" s="1"/>
      <c r="AC172" s="1"/>
      <c r="AD172" s="1"/>
    </row>
    <row r="173" spans="1:30" x14ac:dyDescent="0.35">
      <c r="A173" s="1"/>
      <c r="B173" s="1"/>
      <c r="C173" s="1"/>
      <c r="D173" s="1"/>
      <c r="E173" s="1"/>
      <c r="F173" s="1"/>
      <c r="G173" s="1"/>
      <c r="H173" s="1"/>
      <c r="I173" s="1"/>
      <c r="J173" s="1"/>
      <c r="K173" s="1"/>
      <c r="L173" s="80" t="str">
        <f t="shared" si="2"/>
        <v>Yes</v>
      </c>
      <c r="M173" s="6"/>
      <c r="N173" s="6"/>
      <c r="O173" s="80" t="str">
        <f>IF(AND(M173="", N173=""), "",
    IF(M173="", "No",
        IF(
            AND(
                M173 &lt;= 'County Names to hide'!$D$2,
                OR(N173="", N173 &gt;= 'County Names to hide'!$C$2)
            ),
            "Yes",
            "No"
        )
    )
)</f>
        <v/>
      </c>
      <c r="P173" s="6"/>
      <c r="Q173" s="6"/>
      <c r="R173" s="6"/>
      <c r="S173" s="6"/>
      <c r="T173" s="1"/>
      <c r="U173" s="80" t="str">
        <f>IF(Outcomes!M173="","",
   IF(AND(Outcomes!N173&lt;&gt;"",Outcomes!N173&lt;'County Names to hide'!$C$2),0,
      ROUND((MIN(IF(Outcomes!N173="", 'County Names to hide'!$D$2, Outcomes!N173),'County Names to hide'!$D$2)-Outcomes!M173)/30,1)))</f>
        <v/>
      </c>
      <c r="V173" s="80" t="str">
        <f>IF(Outcomes!C173="", "", DATEDIF(Outcomes!C173, 'County Names to hide'!$D$2, "m"))</f>
        <v/>
      </c>
      <c r="W173" s="1"/>
      <c r="X173" s="1"/>
      <c r="Y173" s="1"/>
      <c r="Z173" s="1"/>
      <c r="AA173" s="1"/>
      <c r="AB173" s="1"/>
      <c r="AC173" s="1"/>
      <c r="AD173" s="1"/>
    </row>
    <row r="174" spans="1:30" x14ac:dyDescent="0.35">
      <c r="A174" s="1"/>
      <c r="B174" s="1"/>
      <c r="C174" s="1"/>
      <c r="D174" s="1"/>
      <c r="E174" s="1"/>
      <c r="F174" s="1"/>
      <c r="G174" s="1"/>
      <c r="H174" s="1"/>
      <c r="I174" s="1"/>
      <c r="J174" s="1"/>
      <c r="K174" s="1"/>
      <c r="L174" s="80" t="str">
        <f t="shared" si="2"/>
        <v>Yes</v>
      </c>
      <c r="M174" s="6"/>
      <c r="N174" s="6"/>
      <c r="O174" s="80" t="str">
        <f>IF(AND(M174="", N174=""), "",
    IF(M174="", "No",
        IF(
            AND(
                M174 &lt;= 'County Names to hide'!$D$2,
                OR(N174="", N174 &gt;= 'County Names to hide'!$C$2)
            ),
            "Yes",
            "No"
        )
    )
)</f>
        <v/>
      </c>
      <c r="P174" s="6"/>
      <c r="Q174" s="6"/>
      <c r="R174" s="6"/>
      <c r="S174" s="6"/>
      <c r="T174" s="1"/>
      <c r="U174" s="80" t="str">
        <f>IF(Outcomes!M174="","",
   IF(AND(Outcomes!N174&lt;&gt;"",Outcomes!N174&lt;'County Names to hide'!$C$2),0,
      ROUND((MIN(IF(Outcomes!N174="", 'County Names to hide'!$D$2, Outcomes!N174),'County Names to hide'!$D$2)-Outcomes!M174)/30,1)))</f>
        <v/>
      </c>
      <c r="V174" s="80" t="str">
        <f>IF(Outcomes!C174="", "", DATEDIF(Outcomes!C174, 'County Names to hide'!$D$2, "m"))</f>
        <v/>
      </c>
      <c r="W174" s="1"/>
      <c r="X174" s="1"/>
      <c r="Y174" s="1"/>
      <c r="Z174" s="1"/>
      <c r="AA174" s="1"/>
      <c r="AB174" s="1"/>
      <c r="AC174" s="1"/>
      <c r="AD174" s="1"/>
    </row>
    <row r="175" spans="1:30" x14ac:dyDescent="0.35">
      <c r="A175" s="1"/>
      <c r="B175" s="1"/>
      <c r="C175" s="1"/>
      <c r="D175" s="1"/>
      <c r="E175" s="1"/>
      <c r="F175" s="1"/>
      <c r="G175" s="1"/>
      <c r="H175" s="1"/>
      <c r="I175" s="1"/>
      <c r="J175" s="1"/>
      <c r="K175" s="1"/>
      <c r="L175" s="80" t="str">
        <f t="shared" si="2"/>
        <v>Yes</v>
      </c>
      <c r="M175" s="6"/>
      <c r="N175" s="6"/>
      <c r="O175" s="80" t="str">
        <f>IF(AND(M175="", N175=""), "",
    IF(M175="", "No",
        IF(
            AND(
                M175 &lt;= 'County Names to hide'!$D$2,
                OR(N175="", N175 &gt;= 'County Names to hide'!$C$2)
            ),
            "Yes",
            "No"
        )
    )
)</f>
        <v/>
      </c>
      <c r="P175" s="6"/>
      <c r="Q175" s="6"/>
      <c r="R175" s="6"/>
      <c r="S175" s="6"/>
      <c r="T175" s="1"/>
      <c r="U175" s="80" t="str">
        <f>IF(Outcomes!M175="","",
   IF(AND(Outcomes!N175&lt;&gt;"",Outcomes!N175&lt;'County Names to hide'!$C$2),0,
      ROUND((MIN(IF(Outcomes!N175="", 'County Names to hide'!$D$2, Outcomes!N175),'County Names to hide'!$D$2)-Outcomes!M175)/30,1)))</f>
        <v/>
      </c>
      <c r="V175" s="80" t="str">
        <f>IF(Outcomes!C175="", "", DATEDIF(Outcomes!C175, 'County Names to hide'!$D$2, "m"))</f>
        <v/>
      </c>
      <c r="W175" s="1"/>
      <c r="X175" s="1"/>
      <c r="Y175" s="1"/>
      <c r="Z175" s="1"/>
      <c r="AA175" s="1"/>
      <c r="AB175" s="1"/>
      <c r="AC175" s="1"/>
      <c r="AD175" s="1"/>
    </row>
    <row r="176" spans="1:30" x14ac:dyDescent="0.35">
      <c r="A176" s="1"/>
      <c r="B176" s="1"/>
      <c r="C176" s="1"/>
      <c r="D176" s="1"/>
      <c r="E176" s="1"/>
      <c r="F176" s="1"/>
      <c r="G176" s="1"/>
      <c r="H176" s="1"/>
      <c r="I176" s="1"/>
      <c r="J176" s="1"/>
      <c r="K176" s="1"/>
      <c r="L176" s="80" t="str">
        <f t="shared" si="2"/>
        <v>Yes</v>
      </c>
      <c r="M176" s="6"/>
      <c r="N176" s="6"/>
      <c r="O176" s="80" t="str">
        <f>IF(AND(M176="", N176=""), "",
    IF(M176="", "No",
        IF(
            AND(
                M176 &lt;= 'County Names to hide'!$D$2,
                OR(N176="", N176 &gt;= 'County Names to hide'!$C$2)
            ),
            "Yes",
            "No"
        )
    )
)</f>
        <v/>
      </c>
      <c r="P176" s="6"/>
      <c r="Q176" s="6"/>
      <c r="R176" s="6"/>
      <c r="S176" s="6"/>
      <c r="T176" s="1"/>
      <c r="U176" s="80" t="str">
        <f>IF(Outcomes!M176="","",
   IF(AND(Outcomes!N176&lt;&gt;"",Outcomes!N176&lt;'County Names to hide'!$C$2),0,
      ROUND((MIN(IF(Outcomes!N176="", 'County Names to hide'!$D$2, Outcomes!N176),'County Names to hide'!$D$2)-Outcomes!M176)/30,1)))</f>
        <v/>
      </c>
      <c r="V176" s="80" t="str">
        <f>IF(Outcomes!C176="", "", DATEDIF(Outcomes!C176, 'County Names to hide'!$D$2, "m"))</f>
        <v/>
      </c>
      <c r="W176" s="1"/>
      <c r="X176" s="1"/>
      <c r="Y176" s="1"/>
      <c r="Z176" s="1"/>
      <c r="AA176" s="1"/>
      <c r="AB176" s="1"/>
      <c r="AC176" s="1"/>
      <c r="AD176" s="1"/>
    </row>
    <row r="177" spans="1:30" x14ac:dyDescent="0.35">
      <c r="A177" s="1"/>
      <c r="B177" s="1"/>
      <c r="C177" s="1"/>
      <c r="D177" s="1"/>
      <c r="E177" s="1"/>
      <c r="F177" s="1"/>
      <c r="G177" s="1"/>
      <c r="H177" s="1"/>
      <c r="I177" s="1"/>
      <c r="J177" s="1"/>
      <c r="K177" s="1"/>
      <c r="L177" s="80" t="str">
        <f t="shared" si="2"/>
        <v>Yes</v>
      </c>
      <c r="M177" s="6"/>
      <c r="N177" s="6"/>
      <c r="O177" s="80" t="str">
        <f>IF(AND(M177="", N177=""), "",
    IF(M177="", "No",
        IF(
            AND(
                M177 &lt;= 'County Names to hide'!$D$2,
                OR(N177="", N177 &gt;= 'County Names to hide'!$C$2)
            ),
            "Yes",
            "No"
        )
    )
)</f>
        <v/>
      </c>
      <c r="P177" s="6"/>
      <c r="Q177" s="6"/>
      <c r="R177" s="6"/>
      <c r="S177" s="6"/>
      <c r="T177" s="1"/>
      <c r="U177" s="80" t="str">
        <f>IF(Outcomes!M177="","",
   IF(AND(Outcomes!N177&lt;&gt;"",Outcomes!N177&lt;'County Names to hide'!$C$2),0,
      ROUND((MIN(IF(Outcomes!N177="", 'County Names to hide'!$D$2, Outcomes!N177),'County Names to hide'!$D$2)-Outcomes!M177)/30,1)))</f>
        <v/>
      </c>
      <c r="V177" s="80" t="str">
        <f>IF(Outcomes!C177="", "", DATEDIF(Outcomes!C177, 'County Names to hide'!$D$2, "m"))</f>
        <v/>
      </c>
      <c r="W177" s="1"/>
      <c r="X177" s="1"/>
      <c r="Y177" s="1"/>
      <c r="Z177" s="1"/>
      <c r="AA177" s="1"/>
      <c r="AB177" s="1"/>
      <c r="AC177" s="1"/>
      <c r="AD177" s="1"/>
    </row>
    <row r="178" spans="1:30" x14ac:dyDescent="0.35">
      <c r="A178" s="1"/>
      <c r="B178" s="1"/>
      <c r="C178" s="1"/>
      <c r="D178" s="1"/>
      <c r="E178" s="1"/>
      <c r="F178" s="1"/>
      <c r="G178" s="1"/>
      <c r="H178" s="1"/>
      <c r="I178" s="1"/>
      <c r="J178" s="1"/>
      <c r="K178" s="1"/>
      <c r="L178" s="80" t="str">
        <f t="shared" si="2"/>
        <v>Yes</v>
      </c>
      <c r="M178" s="6"/>
      <c r="N178" s="6"/>
      <c r="O178" s="80" t="str">
        <f>IF(AND(M178="", N178=""), "",
    IF(M178="", "No",
        IF(
            AND(
                M178 &lt;= 'County Names to hide'!$D$2,
                OR(N178="", N178 &gt;= 'County Names to hide'!$C$2)
            ),
            "Yes",
            "No"
        )
    )
)</f>
        <v/>
      </c>
      <c r="P178" s="6"/>
      <c r="Q178" s="6"/>
      <c r="R178" s="6"/>
      <c r="S178" s="6"/>
      <c r="T178" s="1"/>
      <c r="U178" s="80" t="str">
        <f>IF(Outcomes!M178="","",
   IF(AND(Outcomes!N178&lt;&gt;"",Outcomes!N178&lt;'County Names to hide'!$C$2),0,
      ROUND((MIN(IF(Outcomes!N178="", 'County Names to hide'!$D$2, Outcomes!N178),'County Names to hide'!$D$2)-Outcomes!M178)/30,1)))</f>
        <v/>
      </c>
      <c r="V178" s="80" t="str">
        <f>IF(Outcomes!C178="", "", DATEDIF(Outcomes!C178, 'County Names to hide'!$D$2, "m"))</f>
        <v/>
      </c>
      <c r="W178" s="1"/>
      <c r="X178" s="1"/>
      <c r="Y178" s="1"/>
      <c r="Z178" s="1"/>
      <c r="AA178" s="1"/>
      <c r="AB178" s="1"/>
      <c r="AC178" s="1"/>
      <c r="AD178" s="1"/>
    </row>
    <row r="179" spans="1:30" x14ac:dyDescent="0.35">
      <c r="A179" s="1"/>
      <c r="B179" s="1"/>
      <c r="C179" s="1"/>
      <c r="D179" s="1"/>
      <c r="E179" s="1"/>
      <c r="F179" s="1"/>
      <c r="G179" s="1"/>
      <c r="H179" s="1"/>
      <c r="I179" s="1"/>
      <c r="J179" s="1"/>
      <c r="K179" s="1"/>
      <c r="L179" s="80" t="str">
        <f t="shared" si="2"/>
        <v>Yes</v>
      </c>
      <c r="M179" s="6"/>
      <c r="N179" s="6"/>
      <c r="O179" s="80" t="str">
        <f>IF(AND(M179="", N179=""), "",
    IF(M179="", "No",
        IF(
            AND(
                M179 &lt;= 'County Names to hide'!$D$2,
                OR(N179="", N179 &gt;= 'County Names to hide'!$C$2)
            ),
            "Yes",
            "No"
        )
    )
)</f>
        <v/>
      </c>
      <c r="P179" s="6"/>
      <c r="Q179" s="6"/>
      <c r="R179" s="6"/>
      <c r="S179" s="6"/>
      <c r="T179" s="1"/>
      <c r="U179" s="80" t="str">
        <f>IF(Outcomes!M179="","",
   IF(AND(Outcomes!N179&lt;&gt;"",Outcomes!N179&lt;'County Names to hide'!$C$2),0,
      ROUND((MIN(IF(Outcomes!N179="", 'County Names to hide'!$D$2, Outcomes!N179),'County Names to hide'!$D$2)-Outcomes!M179)/30,1)))</f>
        <v/>
      </c>
      <c r="V179" s="80" t="str">
        <f>IF(Outcomes!C179="", "", DATEDIF(Outcomes!C179, 'County Names to hide'!$D$2, "m"))</f>
        <v/>
      </c>
      <c r="W179" s="1"/>
      <c r="X179" s="1"/>
      <c r="Y179" s="1"/>
      <c r="Z179" s="1"/>
      <c r="AA179" s="1"/>
      <c r="AB179" s="1"/>
      <c r="AC179" s="1"/>
      <c r="AD179" s="1"/>
    </row>
    <row r="180" spans="1:30" x14ac:dyDescent="0.35">
      <c r="A180" s="1"/>
      <c r="B180" s="1"/>
      <c r="C180" s="1"/>
      <c r="D180" s="1"/>
      <c r="E180" s="1"/>
      <c r="F180" s="1"/>
      <c r="G180" s="1"/>
      <c r="H180" s="1"/>
      <c r="I180" s="1"/>
      <c r="J180" s="1"/>
      <c r="K180" s="1"/>
      <c r="L180" s="80" t="str">
        <f t="shared" si="2"/>
        <v>Yes</v>
      </c>
      <c r="M180" s="6"/>
      <c r="N180" s="6"/>
      <c r="O180" s="80" t="str">
        <f>IF(AND(M180="", N180=""), "",
    IF(M180="", "No",
        IF(
            AND(
                M180 &lt;= 'County Names to hide'!$D$2,
                OR(N180="", N180 &gt;= 'County Names to hide'!$C$2)
            ),
            "Yes",
            "No"
        )
    )
)</f>
        <v/>
      </c>
      <c r="P180" s="6"/>
      <c r="Q180" s="6"/>
      <c r="R180" s="6"/>
      <c r="S180" s="6"/>
      <c r="T180" s="1"/>
      <c r="U180" s="80" t="str">
        <f>IF(Outcomes!M180="","",
   IF(AND(Outcomes!N180&lt;&gt;"",Outcomes!N180&lt;'County Names to hide'!$C$2),0,
      ROUND((MIN(IF(Outcomes!N180="", 'County Names to hide'!$D$2, Outcomes!N180),'County Names to hide'!$D$2)-Outcomes!M180)/30,1)))</f>
        <v/>
      </c>
      <c r="V180" s="80" t="str">
        <f>IF(Outcomes!C180="", "", DATEDIF(Outcomes!C180, 'County Names to hide'!$D$2, "m"))</f>
        <v/>
      </c>
      <c r="W180" s="1"/>
      <c r="X180" s="1"/>
      <c r="Y180" s="1"/>
      <c r="Z180" s="1"/>
      <c r="AA180" s="1"/>
      <c r="AB180" s="1"/>
      <c r="AC180" s="1"/>
      <c r="AD180" s="1"/>
    </row>
    <row r="181" spans="1:30" x14ac:dyDescent="0.35">
      <c r="A181" s="1"/>
      <c r="B181" s="1"/>
      <c r="C181" s="1"/>
      <c r="D181" s="1"/>
      <c r="E181" s="1"/>
      <c r="F181" s="1"/>
      <c r="G181" s="1"/>
      <c r="H181" s="1"/>
      <c r="I181" s="1"/>
      <c r="J181" s="1"/>
      <c r="K181" s="1"/>
      <c r="L181" s="80" t="str">
        <f t="shared" si="2"/>
        <v>Yes</v>
      </c>
      <c r="M181" s="6"/>
      <c r="N181" s="6"/>
      <c r="O181" s="80" t="str">
        <f>IF(AND(M181="", N181=""), "",
    IF(M181="", "No",
        IF(
            AND(
                M181 &lt;= 'County Names to hide'!$D$2,
                OR(N181="", N181 &gt;= 'County Names to hide'!$C$2)
            ),
            "Yes",
            "No"
        )
    )
)</f>
        <v/>
      </c>
      <c r="P181" s="6"/>
      <c r="Q181" s="6"/>
      <c r="R181" s="6"/>
      <c r="S181" s="6"/>
      <c r="T181" s="1"/>
      <c r="U181" s="80" t="str">
        <f>IF(Outcomes!M181="","",
   IF(AND(Outcomes!N181&lt;&gt;"",Outcomes!N181&lt;'County Names to hide'!$C$2),0,
      ROUND((MIN(IF(Outcomes!N181="", 'County Names to hide'!$D$2, Outcomes!N181),'County Names to hide'!$D$2)-Outcomes!M181)/30,1)))</f>
        <v/>
      </c>
      <c r="V181" s="80" t="str">
        <f>IF(Outcomes!C181="", "", DATEDIF(Outcomes!C181, 'County Names to hide'!$D$2, "m"))</f>
        <v/>
      </c>
      <c r="W181" s="1"/>
      <c r="X181" s="1"/>
      <c r="Y181" s="1"/>
      <c r="Z181" s="1"/>
      <c r="AA181" s="1"/>
      <c r="AB181" s="1"/>
      <c r="AC181" s="1"/>
      <c r="AD181" s="1"/>
    </row>
    <row r="182" spans="1:30" x14ac:dyDescent="0.35">
      <c r="A182" s="1"/>
      <c r="B182" s="1"/>
      <c r="C182" s="1"/>
      <c r="D182" s="1"/>
      <c r="E182" s="1"/>
      <c r="F182" s="1"/>
      <c r="G182" s="1"/>
      <c r="H182" s="1"/>
      <c r="I182" s="1"/>
      <c r="J182" s="1"/>
      <c r="K182" s="1"/>
      <c r="L182" s="80" t="str">
        <f t="shared" si="2"/>
        <v>Yes</v>
      </c>
      <c r="M182" s="6"/>
      <c r="N182" s="6"/>
      <c r="O182" s="80" t="str">
        <f>IF(AND(M182="", N182=""), "",
    IF(M182="", "No",
        IF(
            AND(
                M182 &lt;= 'County Names to hide'!$D$2,
                OR(N182="", N182 &gt;= 'County Names to hide'!$C$2)
            ),
            "Yes",
            "No"
        )
    )
)</f>
        <v/>
      </c>
      <c r="P182" s="6"/>
      <c r="Q182" s="6"/>
      <c r="R182" s="6"/>
      <c r="S182" s="6"/>
      <c r="T182" s="1"/>
      <c r="U182" s="80" t="str">
        <f>IF(Outcomes!M182="","",
   IF(AND(Outcomes!N182&lt;&gt;"",Outcomes!N182&lt;'County Names to hide'!$C$2),0,
      ROUND((MIN(IF(Outcomes!N182="", 'County Names to hide'!$D$2, Outcomes!N182),'County Names to hide'!$D$2)-Outcomes!M182)/30,1)))</f>
        <v/>
      </c>
      <c r="V182" s="80" t="str">
        <f>IF(Outcomes!C182="", "", DATEDIF(Outcomes!C182, 'County Names to hide'!$D$2, "m"))</f>
        <v/>
      </c>
      <c r="W182" s="1"/>
      <c r="X182" s="1"/>
      <c r="Y182" s="1"/>
      <c r="Z182" s="1"/>
      <c r="AA182" s="1"/>
      <c r="AB182" s="1"/>
      <c r="AC182" s="1"/>
      <c r="AD182" s="1"/>
    </row>
    <row r="183" spans="1:30" x14ac:dyDescent="0.35">
      <c r="A183" s="1"/>
      <c r="B183" s="1"/>
      <c r="C183" s="1"/>
      <c r="D183" s="1"/>
      <c r="E183" s="1"/>
      <c r="F183" s="1"/>
      <c r="G183" s="1"/>
      <c r="H183" s="1"/>
      <c r="I183" s="1"/>
      <c r="J183" s="1"/>
      <c r="K183" s="1"/>
      <c r="L183" s="80" t="str">
        <f t="shared" si="2"/>
        <v>Yes</v>
      </c>
      <c r="M183" s="6"/>
      <c r="N183" s="6"/>
      <c r="O183" s="80" t="str">
        <f>IF(AND(M183="", N183=""), "",
    IF(M183="", "No",
        IF(
            AND(
                M183 &lt;= 'County Names to hide'!$D$2,
                OR(N183="", N183 &gt;= 'County Names to hide'!$C$2)
            ),
            "Yes",
            "No"
        )
    )
)</f>
        <v/>
      </c>
      <c r="P183" s="6"/>
      <c r="Q183" s="6"/>
      <c r="R183" s="6"/>
      <c r="S183" s="6"/>
      <c r="T183" s="1"/>
      <c r="U183" s="80" t="str">
        <f>IF(Outcomes!M183="","",
   IF(AND(Outcomes!N183&lt;&gt;"",Outcomes!N183&lt;'County Names to hide'!$C$2),0,
      ROUND((MIN(IF(Outcomes!N183="", 'County Names to hide'!$D$2, Outcomes!N183),'County Names to hide'!$D$2)-Outcomes!M183)/30,1)))</f>
        <v/>
      </c>
      <c r="V183" s="80" t="str">
        <f>IF(Outcomes!C183="", "", DATEDIF(Outcomes!C183, 'County Names to hide'!$D$2, "m"))</f>
        <v/>
      </c>
      <c r="W183" s="1"/>
      <c r="X183" s="1"/>
      <c r="Y183" s="1"/>
      <c r="Z183" s="1"/>
      <c r="AA183" s="1"/>
      <c r="AB183" s="1"/>
      <c r="AC183" s="1"/>
      <c r="AD183" s="1"/>
    </row>
    <row r="184" spans="1:30" x14ac:dyDescent="0.35">
      <c r="A184" s="1"/>
      <c r="B184" s="1"/>
      <c r="C184" s="1"/>
      <c r="D184" s="1"/>
      <c r="E184" s="1"/>
      <c r="F184" s="1"/>
      <c r="G184" s="1"/>
      <c r="H184" s="1"/>
      <c r="I184" s="1"/>
      <c r="J184" s="1"/>
      <c r="K184" s="1"/>
      <c r="L184" s="80" t="str">
        <f t="shared" si="2"/>
        <v>Yes</v>
      </c>
      <c r="M184" s="6"/>
      <c r="N184" s="6"/>
      <c r="O184" s="80" t="str">
        <f>IF(AND(M184="", N184=""), "",
    IF(M184="", "No",
        IF(
            AND(
                M184 &lt;= 'County Names to hide'!$D$2,
                OR(N184="", N184 &gt;= 'County Names to hide'!$C$2)
            ),
            "Yes",
            "No"
        )
    )
)</f>
        <v/>
      </c>
      <c r="P184" s="6"/>
      <c r="Q184" s="6"/>
      <c r="R184" s="6"/>
      <c r="S184" s="6"/>
      <c r="T184" s="1"/>
      <c r="U184" s="80" t="str">
        <f>IF(Outcomes!M184="","",
   IF(AND(Outcomes!N184&lt;&gt;"",Outcomes!N184&lt;'County Names to hide'!$C$2),0,
      ROUND((MIN(IF(Outcomes!N184="", 'County Names to hide'!$D$2, Outcomes!N184),'County Names to hide'!$D$2)-Outcomes!M184)/30,1)))</f>
        <v/>
      </c>
      <c r="V184" s="80" t="str">
        <f>IF(Outcomes!C184="", "", DATEDIF(Outcomes!C184, 'County Names to hide'!$D$2, "m"))</f>
        <v/>
      </c>
      <c r="W184" s="1"/>
      <c r="X184" s="1"/>
      <c r="Y184" s="1"/>
      <c r="Z184" s="1"/>
      <c r="AA184" s="1"/>
      <c r="AB184" s="1"/>
      <c r="AC184" s="1"/>
      <c r="AD184" s="1"/>
    </row>
    <row r="185" spans="1:30" x14ac:dyDescent="0.35">
      <c r="A185" s="1"/>
      <c r="B185" s="1"/>
      <c r="C185" s="1"/>
      <c r="D185" s="1"/>
      <c r="E185" s="1"/>
      <c r="F185" s="1"/>
      <c r="G185" s="1"/>
      <c r="H185" s="1"/>
      <c r="I185" s="1"/>
      <c r="J185" s="1"/>
      <c r="K185" s="1"/>
      <c r="L185" s="80" t="str">
        <f t="shared" si="2"/>
        <v>Yes</v>
      </c>
      <c r="M185" s="6"/>
      <c r="N185" s="6"/>
      <c r="O185" s="80" t="str">
        <f>IF(AND(M185="", N185=""), "",
    IF(M185="", "No",
        IF(
            AND(
                M185 &lt;= 'County Names to hide'!$D$2,
                OR(N185="", N185 &gt;= 'County Names to hide'!$C$2)
            ),
            "Yes",
            "No"
        )
    )
)</f>
        <v/>
      </c>
      <c r="P185" s="6"/>
      <c r="Q185" s="6"/>
      <c r="R185" s="6"/>
      <c r="S185" s="6"/>
      <c r="T185" s="1"/>
      <c r="U185" s="80" t="str">
        <f>IF(Outcomes!M185="","",
   IF(AND(Outcomes!N185&lt;&gt;"",Outcomes!N185&lt;'County Names to hide'!$C$2),0,
      ROUND((MIN(IF(Outcomes!N185="", 'County Names to hide'!$D$2, Outcomes!N185),'County Names to hide'!$D$2)-Outcomes!M185)/30,1)))</f>
        <v/>
      </c>
      <c r="V185" s="80" t="str">
        <f>IF(Outcomes!C185="", "", DATEDIF(Outcomes!C185, 'County Names to hide'!$D$2, "m"))</f>
        <v/>
      </c>
      <c r="W185" s="1"/>
      <c r="X185" s="1"/>
      <c r="Y185" s="1"/>
      <c r="Z185" s="1"/>
      <c r="AA185" s="1"/>
      <c r="AB185" s="1"/>
      <c r="AC185" s="1"/>
      <c r="AD185" s="1"/>
    </row>
    <row r="186" spans="1:30" x14ac:dyDescent="0.35">
      <c r="A186" s="1"/>
      <c r="B186" s="1"/>
      <c r="C186" s="1"/>
      <c r="D186" s="1"/>
      <c r="E186" s="1"/>
      <c r="F186" s="1"/>
      <c r="G186" s="1"/>
      <c r="H186" s="1"/>
      <c r="I186" s="1"/>
      <c r="J186" s="1"/>
      <c r="K186" s="1"/>
      <c r="L186" s="80" t="str">
        <f t="shared" si="2"/>
        <v>Yes</v>
      </c>
      <c r="M186" s="6"/>
      <c r="N186" s="6"/>
      <c r="O186" s="80" t="str">
        <f>IF(AND(M186="", N186=""), "",
    IF(M186="", "No",
        IF(
            AND(
                M186 &lt;= 'County Names to hide'!$D$2,
                OR(N186="", N186 &gt;= 'County Names to hide'!$C$2)
            ),
            "Yes",
            "No"
        )
    )
)</f>
        <v/>
      </c>
      <c r="P186" s="6"/>
      <c r="Q186" s="6"/>
      <c r="R186" s="6"/>
      <c r="S186" s="6"/>
      <c r="T186" s="1"/>
      <c r="U186" s="80" t="str">
        <f>IF(Outcomes!M186="","",
   IF(AND(Outcomes!N186&lt;&gt;"",Outcomes!N186&lt;'County Names to hide'!$C$2),0,
      ROUND((MIN(IF(Outcomes!N186="", 'County Names to hide'!$D$2, Outcomes!N186),'County Names to hide'!$D$2)-Outcomes!M186)/30,1)))</f>
        <v/>
      </c>
      <c r="V186" s="80" t="str">
        <f>IF(Outcomes!C186="", "", DATEDIF(Outcomes!C186, 'County Names to hide'!$D$2, "m"))</f>
        <v/>
      </c>
      <c r="W186" s="1"/>
      <c r="X186" s="1"/>
      <c r="Y186" s="1"/>
      <c r="Z186" s="1"/>
      <c r="AA186" s="1"/>
      <c r="AB186" s="1"/>
      <c r="AC186" s="1"/>
      <c r="AD186" s="1"/>
    </row>
    <row r="187" spans="1:30" x14ac:dyDescent="0.35">
      <c r="A187" s="1"/>
      <c r="B187" s="1"/>
      <c r="C187" s="1"/>
      <c r="D187" s="1"/>
      <c r="E187" s="1"/>
      <c r="F187" s="1"/>
      <c r="G187" s="1"/>
      <c r="H187" s="1"/>
      <c r="I187" s="1"/>
      <c r="J187" s="1"/>
      <c r="K187" s="1"/>
      <c r="L187" s="80" t="str">
        <f t="shared" si="2"/>
        <v>Yes</v>
      </c>
      <c r="M187" s="6"/>
      <c r="N187" s="6"/>
      <c r="O187" s="80" t="str">
        <f>IF(AND(M187="", N187=""), "",
    IF(M187="", "No",
        IF(
            AND(
                M187 &lt;= 'County Names to hide'!$D$2,
                OR(N187="", N187 &gt;= 'County Names to hide'!$C$2)
            ),
            "Yes",
            "No"
        )
    )
)</f>
        <v/>
      </c>
      <c r="P187" s="6"/>
      <c r="Q187" s="6"/>
      <c r="R187" s="6"/>
      <c r="S187" s="6"/>
      <c r="T187" s="1"/>
      <c r="U187" s="80" t="str">
        <f>IF(Outcomes!M187="","",
   IF(AND(Outcomes!N187&lt;&gt;"",Outcomes!N187&lt;'County Names to hide'!$C$2),0,
      ROUND((MIN(IF(Outcomes!N187="", 'County Names to hide'!$D$2, Outcomes!N187),'County Names to hide'!$D$2)-Outcomes!M187)/30,1)))</f>
        <v/>
      </c>
      <c r="V187" s="80" t="str">
        <f>IF(Outcomes!C187="", "", DATEDIF(Outcomes!C187, 'County Names to hide'!$D$2, "m"))</f>
        <v/>
      </c>
      <c r="W187" s="1"/>
      <c r="X187" s="1"/>
      <c r="Y187" s="1"/>
      <c r="Z187" s="1"/>
      <c r="AA187" s="1"/>
      <c r="AB187" s="1"/>
      <c r="AC187" s="1"/>
      <c r="AD187" s="1"/>
    </row>
    <row r="188" spans="1:30" x14ac:dyDescent="0.35">
      <c r="A188" s="1"/>
      <c r="B188" s="1"/>
      <c r="C188" s="1"/>
      <c r="D188" s="1"/>
      <c r="E188" s="1"/>
      <c r="F188" s="1"/>
      <c r="G188" s="1"/>
      <c r="H188" s="1"/>
      <c r="I188" s="1"/>
      <c r="J188" s="1"/>
      <c r="K188" s="1"/>
      <c r="L188" s="80" t="str">
        <f t="shared" si="2"/>
        <v>Yes</v>
      </c>
      <c r="M188" s="6"/>
      <c r="N188" s="6"/>
      <c r="O188" s="80" t="str">
        <f>IF(AND(M188="", N188=""), "",
    IF(M188="", "No",
        IF(
            AND(
                M188 &lt;= 'County Names to hide'!$D$2,
                OR(N188="", N188 &gt;= 'County Names to hide'!$C$2)
            ),
            "Yes",
            "No"
        )
    )
)</f>
        <v/>
      </c>
      <c r="P188" s="6"/>
      <c r="Q188" s="6"/>
      <c r="R188" s="6"/>
      <c r="S188" s="6"/>
      <c r="T188" s="1"/>
      <c r="U188" s="80" t="str">
        <f>IF(Outcomes!M188="","",
   IF(AND(Outcomes!N188&lt;&gt;"",Outcomes!N188&lt;'County Names to hide'!$C$2),0,
      ROUND((MIN(IF(Outcomes!N188="", 'County Names to hide'!$D$2, Outcomes!N188),'County Names to hide'!$D$2)-Outcomes!M188)/30,1)))</f>
        <v/>
      </c>
      <c r="V188" s="80" t="str">
        <f>IF(Outcomes!C188="", "", DATEDIF(Outcomes!C188, 'County Names to hide'!$D$2, "m"))</f>
        <v/>
      </c>
      <c r="W188" s="1"/>
      <c r="X188" s="1"/>
      <c r="Y188" s="1"/>
      <c r="Z188" s="1"/>
      <c r="AA188" s="1"/>
      <c r="AB188" s="1"/>
      <c r="AC188" s="1"/>
      <c r="AD188" s="1"/>
    </row>
    <row r="189" spans="1:30" x14ac:dyDescent="0.35">
      <c r="A189" s="1"/>
      <c r="B189" s="1"/>
      <c r="C189" s="1"/>
      <c r="D189" s="1"/>
      <c r="E189" s="1"/>
      <c r="F189" s="1"/>
      <c r="G189" s="1"/>
      <c r="H189" s="1"/>
      <c r="I189" s="1"/>
      <c r="J189" s="1"/>
      <c r="K189" s="1"/>
      <c r="L189" s="80" t="str">
        <f t="shared" si="2"/>
        <v>Yes</v>
      </c>
      <c r="M189" s="6"/>
      <c r="N189" s="6"/>
      <c r="O189" s="80" t="str">
        <f>IF(AND(M189="", N189=""), "",
    IF(M189="", "No",
        IF(
            AND(
                M189 &lt;= 'County Names to hide'!$D$2,
                OR(N189="", N189 &gt;= 'County Names to hide'!$C$2)
            ),
            "Yes",
            "No"
        )
    )
)</f>
        <v/>
      </c>
      <c r="P189" s="6"/>
      <c r="Q189" s="6"/>
      <c r="R189" s="6"/>
      <c r="S189" s="6"/>
      <c r="T189" s="1"/>
      <c r="U189" s="80" t="str">
        <f>IF(Outcomes!M189="","",
   IF(AND(Outcomes!N189&lt;&gt;"",Outcomes!N189&lt;'County Names to hide'!$C$2),0,
      ROUND((MIN(IF(Outcomes!N189="", 'County Names to hide'!$D$2, Outcomes!N189),'County Names to hide'!$D$2)-Outcomes!M189)/30,1)))</f>
        <v/>
      </c>
      <c r="V189" s="80" t="str">
        <f>IF(Outcomes!C189="", "", DATEDIF(Outcomes!C189, 'County Names to hide'!$D$2, "m"))</f>
        <v/>
      </c>
      <c r="W189" s="1"/>
      <c r="X189" s="1"/>
      <c r="Y189" s="1"/>
      <c r="Z189" s="1"/>
      <c r="AA189" s="1"/>
      <c r="AB189" s="1"/>
      <c r="AC189" s="1"/>
      <c r="AD189" s="1"/>
    </row>
    <row r="190" spans="1:30" x14ac:dyDescent="0.35">
      <c r="A190" s="1"/>
      <c r="B190" s="1"/>
      <c r="C190" s="1"/>
      <c r="D190" s="1"/>
      <c r="E190" s="1"/>
      <c r="F190" s="1"/>
      <c r="G190" s="1"/>
      <c r="H190" s="1"/>
      <c r="I190" s="1"/>
      <c r="J190" s="1"/>
      <c r="K190" s="1"/>
      <c r="L190" s="80" t="str">
        <f t="shared" si="2"/>
        <v>Yes</v>
      </c>
      <c r="M190" s="6"/>
      <c r="N190" s="6"/>
      <c r="O190" s="80" t="str">
        <f>IF(AND(M190="", N190=""), "",
    IF(M190="", "No",
        IF(
            AND(
                M190 &lt;= 'County Names to hide'!$D$2,
                OR(N190="", N190 &gt;= 'County Names to hide'!$C$2)
            ),
            "Yes",
            "No"
        )
    )
)</f>
        <v/>
      </c>
      <c r="P190" s="6"/>
      <c r="Q190" s="6"/>
      <c r="R190" s="6"/>
      <c r="S190" s="6"/>
      <c r="T190" s="1"/>
      <c r="U190" s="80" t="str">
        <f>IF(Outcomes!M190="","",
   IF(AND(Outcomes!N190&lt;&gt;"",Outcomes!N190&lt;'County Names to hide'!$C$2),0,
      ROUND((MIN(IF(Outcomes!N190="", 'County Names to hide'!$D$2, Outcomes!N190),'County Names to hide'!$D$2)-Outcomes!M190)/30,1)))</f>
        <v/>
      </c>
      <c r="V190" s="80" t="str">
        <f>IF(Outcomes!C190="", "", DATEDIF(Outcomes!C190, 'County Names to hide'!$D$2, "m"))</f>
        <v/>
      </c>
      <c r="W190" s="1"/>
      <c r="X190" s="1"/>
      <c r="Y190" s="1"/>
      <c r="Z190" s="1"/>
      <c r="AA190" s="1"/>
      <c r="AB190" s="1"/>
      <c r="AC190" s="1"/>
      <c r="AD190" s="1"/>
    </row>
    <row r="191" spans="1:30" x14ac:dyDescent="0.35">
      <c r="A191" s="1"/>
      <c r="B191" s="1"/>
      <c r="C191" s="1"/>
      <c r="D191" s="1"/>
      <c r="E191" s="1"/>
      <c r="F191" s="1"/>
      <c r="G191" s="1"/>
      <c r="H191" s="1"/>
      <c r="I191" s="1"/>
      <c r="J191" s="1"/>
      <c r="K191" s="1"/>
      <c r="L191" s="80" t="str">
        <f t="shared" si="2"/>
        <v>Yes</v>
      </c>
      <c r="M191" s="6"/>
      <c r="N191" s="6"/>
      <c r="O191" s="80" t="str">
        <f>IF(AND(M191="", N191=""), "",
    IF(M191="", "No",
        IF(
            AND(
                M191 &lt;= 'County Names to hide'!$D$2,
                OR(N191="", N191 &gt;= 'County Names to hide'!$C$2)
            ),
            "Yes",
            "No"
        )
    )
)</f>
        <v/>
      </c>
      <c r="P191" s="6"/>
      <c r="Q191" s="6"/>
      <c r="R191" s="6"/>
      <c r="S191" s="6"/>
      <c r="T191" s="1"/>
      <c r="U191" s="80" t="str">
        <f>IF(Outcomes!M191="","",
   IF(AND(Outcomes!N191&lt;&gt;"",Outcomes!N191&lt;'County Names to hide'!$C$2),0,
      ROUND((MIN(IF(Outcomes!N191="", 'County Names to hide'!$D$2, Outcomes!N191),'County Names to hide'!$D$2)-Outcomes!M191)/30,1)))</f>
        <v/>
      </c>
      <c r="V191" s="80" t="str">
        <f>IF(Outcomes!C191="", "", DATEDIF(Outcomes!C191, 'County Names to hide'!$D$2, "m"))</f>
        <v/>
      </c>
      <c r="W191" s="1"/>
      <c r="X191" s="1"/>
      <c r="Y191" s="1"/>
      <c r="Z191" s="1"/>
      <c r="AA191" s="1"/>
      <c r="AB191" s="1"/>
      <c r="AC191" s="1"/>
      <c r="AD191" s="1"/>
    </row>
    <row r="192" spans="1:30" x14ac:dyDescent="0.35">
      <c r="A192" s="1"/>
      <c r="B192" s="1"/>
      <c r="C192" s="1"/>
      <c r="D192" s="1"/>
      <c r="E192" s="1"/>
      <c r="F192" s="1"/>
      <c r="G192" s="1"/>
      <c r="H192" s="1"/>
      <c r="I192" s="1"/>
      <c r="J192" s="1"/>
      <c r="K192" s="1"/>
      <c r="L192" s="80" t="str">
        <f t="shared" si="2"/>
        <v>Yes</v>
      </c>
      <c r="M192" s="6"/>
      <c r="N192" s="6"/>
      <c r="O192" s="80" t="str">
        <f>IF(AND(M192="", N192=""), "",
    IF(M192="", "No",
        IF(
            AND(
                M192 &lt;= 'County Names to hide'!$D$2,
                OR(N192="", N192 &gt;= 'County Names to hide'!$C$2)
            ),
            "Yes",
            "No"
        )
    )
)</f>
        <v/>
      </c>
      <c r="P192" s="6"/>
      <c r="Q192" s="6"/>
      <c r="R192" s="6"/>
      <c r="S192" s="6"/>
      <c r="T192" s="1"/>
      <c r="U192" s="80" t="str">
        <f>IF(Outcomes!M192="","",
   IF(AND(Outcomes!N192&lt;&gt;"",Outcomes!N192&lt;'County Names to hide'!$C$2),0,
      ROUND((MIN(IF(Outcomes!N192="", 'County Names to hide'!$D$2, Outcomes!N192),'County Names to hide'!$D$2)-Outcomes!M192)/30,1)))</f>
        <v/>
      </c>
      <c r="V192" s="80" t="str">
        <f>IF(Outcomes!C192="", "", DATEDIF(Outcomes!C192, 'County Names to hide'!$D$2, "m"))</f>
        <v/>
      </c>
      <c r="W192" s="1"/>
      <c r="X192" s="1"/>
      <c r="Y192" s="1"/>
      <c r="Z192" s="1"/>
      <c r="AA192" s="1"/>
      <c r="AB192" s="1"/>
      <c r="AC192" s="1"/>
      <c r="AD192" s="1"/>
    </row>
    <row r="193" spans="1:30" x14ac:dyDescent="0.35">
      <c r="A193" s="1"/>
      <c r="B193" s="1"/>
      <c r="C193" s="1"/>
      <c r="D193" s="1"/>
      <c r="E193" s="1"/>
      <c r="F193" s="1"/>
      <c r="G193" s="1"/>
      <c r="H193" s="1"/>
      <c r="I193" s="1"/>
      <c r="J193" s="1"/>
      <c r="K193" s="1"/>
      <c r="L193" s="80" t="str">
        <f t="shared" si="2"/>
        <v>Yes</v>
      </c>
      <c r="M193" s="6"/>
      <c r="N193" s="6"/>
      <c r="O193" s="80" t="str">
        <f>IF(AND(M193="", N193=""), "",
    IF(M193="", "No",
        IF(
            AND(
                M193 &lt;= 'County Names to hide'!$D$2,
                OR(N193="", N193 &gt;= 'County Names to hide'!$C$2)
            ),
            "Yes",
            "No"
        )
    )
)</f>
        <v/>
      </c>
      <c r="P193" s="6"/>
      <c r="Q193" s="6"/>
      <c r="R193" s="6"/>
      <c r="S193" s="6"/>
      <c r="T193" s="1"/>
      <c r="U193" s="80" t="str">
        <f>IF(Outcomes!M193="","",
   IF(AND(Outcomes!N193&lt;&gt;"",Outcomes!N193&lt;'County Names to hide'!$C$2),0,
      ROUND((MIN(IF(Outcomes!N193="", 'County Names to hide'!$D$2, Outcomes!N193),'County Names to hide'!$D$2)-Outcomes!M193)/30,1)))</f>
        <v/>
      </c>
      <c r="V193" s="80" t="str">
        <f>IF(Outcomes!C193="", "", DATEDIF(Outcomes!C193, 'County Names to hide'!$D$2, "m"))</f>
        <v/>
      </c>
      <c r="W193" s="1"/>
      <c r="X193" s="1"/>
      <c r="Y193" s="1"/>
      <c r="Z193" s="1"/>
      <c r="AA193" s="1"/>
      <c r="AB193" s="1"/>
      <c r="AC193" s="1"/>
      <c r="AD193" s="1"/>
    </row>
    <row r="194" spans="1:30" x14ac:dyDescent="0.35">
      <c r="A194" s="1"/>
      <c r="B194" s="1"/>
      <c r="C194" s="1"/>
      <c r="D194" s="1"/>
      <c r="E194" s="1"/>
      <c r="F194" s="1"/>
      <c r="G194" s="1"/>
      <c r="H194" s="1"/>
      <c r="I194" s="1"/>
      <c r="J194" s="1"/>
      <c r="K194" s="1"/>
      <c r="L194" s="80" t="str">
        <f t="shared" si="2"/>
        <v>Yes</v>
      </c>
      <c r="M194" s="6"/>
      <c r="N194" s="6"/>
      <c r="O194" s="80" t="str">
        <f>IF(AND(M194="", N194=""), "",
    IF(M194="", "No",
        IF(
            AND(
                M194 &lt;= 'County Names to hide'!$D$2,
                OR(N194="", N194 &gt;= 'County Names to hide'!$C$2)
            ),
            "Yes",
            "No"
        )
    )
)</f>
        <v/>
      </c>
      <c r="P194" s="6"/>
      <c r="Q194" s="6"/>
      <c r="R194" s="6"/>
      <c r="S194" s="6"/>
      <c r="T194" s="1"/>
      <c r="U194" s="80" t="str">
        <f>IF(Outcomes!M194="","",
   IF(AND(Outcomes!N194&lt;&gt;"",Outcomes!N194&lt;'County Names to hide'!$C$2),0,
      ROUND((MIN(IF(Outcomes!N194="", 'County Names to hide'!$D$2, Outcomes!N194),'County Names to hide'!$D$2)-Outcomes!M194)/30,1)))</f>
        <v/>
      </c>
      <c r="V194" s="80" t="str">
        <f>IF(Outcomes!C194="", "", DATEDIF(Outcomes!C194, 'County Names to hide'!$D$2, "m"))</f>
        <v/>
      </c>
      <c r="W194" s="1"/>
      <c r="X194" s="1"/>
      <c r="Y194" s="1"/>
      <c r="Z194" s="1"/>
      <c r="AA194" s="1"/>
      <c r="AB194" s="1"/>
      <c r="AC194" s="1"/>
      <c r="AD194" s="1"/>
    </row>
    <row r="195" spans="1:30" x14ac:dyDescent="0.35">
      <c r="A195" s="1"/>
      <c r="B195" s="1"/>
      <c r="C195" s="1"/>
      <c r="D195" s="1"/>
      <c r="E195" s="1"/>
      <c r="F195" s="1"/>
      <c r="G195" s="1"/>
      <c r="H195" s="1"/>
      <c r="I195" s="1"/>
      <c r="J195" s="1"/>
      <c r="K195" s="1"/>
      <c r="L195" s="80" t="str">
        <f t="shared" si="2"/>
        <v>Yes</v>
      </c>
      <c r="M195" s="6"/>
      <c r="N195" s="6"/>
      <c r="O195" s="80" t="str">
        <f>IF(AND(M195="", N195=""), "",
    IF(M195="", "No",
        IF(
            AND(
                M195 &lt;= 'County Names to hide'!$D$2,
                OR(N195="", N195 &gt;= 'County Names to hide'!$C$2)
            ),
            "Yes",
            "No"
        )
    )
)</f>
        <v/>
      </c>
      <c r="P195" s="6"/>
      <c r="Q195" s="6"/>
      <c r="R195" s="6"/>
      <c r="S195" s="6"/>
      <c r="T195" s="1"/>
      <c r="U195" s="80" t="str">
        <f>IF(Outcomes!M195="","",
   IF(AND(Outcomes!N195&lt;&gt;"",Outcomes!N195&lt;'County Names to hide'!$C$2),0,
      ROUND((MIN(IF(Outcomes!N195="", 'County Names to hide'!$D$2, Outcomes!N195),'County Names to hide'!$D$2)-Outcomes!M195)/30,1)))</f>
        <v/>
      </c>
      <c r="V195" s="80" t="str">
        <f>IF(Outcomes!C195="", "", DATEDIF(Outcomes!C195, 'County Names to hide'!$D$2, "m"))</f>
        <v/>
      </c>
      <c r="W195" s="1"/>
      <c r="X195" s="1"/>
      <c r="Y195" s="1"/>
      <c r="Z195" s="1"/>
      <c r="AA195" s="1"/>
      <c r="AB195" s="1"/>
      <c r="AC195" s="1"/>
      <c r="AD195" s="1"/>
    </row>
    <row r="196" spans="1:30" x14ac:dyDescent="0.35">
      <c r="A196" s="1"/>
      <c r="B196" s="1"/>
      <c r="C196" s="1"/>
      <c r="D196" s="1"/>
      <c r="E196" s="1"/>
      <c r="F196" s="1"/>
      <c r="G196" s="1"/>
      <c r="H196" s="1"/>
      <c r="I196" s="1"/>
      <c r="J196" s="1"/>
      <c r="K196" s="1"/>
      <c r="L196" s="80" t="str">
        <f t="shared" si="2"/>
        <v>Yes</v>
      </c>
      <c r="M196" s="6"/>
      <c r="N196" s="6"/>
      <c r="O196" s="80" t="str">
        <f>IF(AND(M196="", N196=""), "",
    IF(M196="", "No",
        IF(
            AND(
                M196 &lt;= 'County Names to hide'!$D$2,
                OR(N196="", N196 &gt;= 'County Names to hide'!$C$2)
            ),
            "Yes",
            "No"
        )
    )
)</f>
        <v/>
      </c>
      <c r="P196" s="6"/>
      <c r="Q196" s="6"/>
      <c r="R196" s="6"/>
      <c r="S196" s="6"/>
      <c r="T196" s="1"/>
      <c r="U196" s="80" t="str">
        <f>IF(Outcomes!M196="","",
   IF(AND(Outcomes!N196&lt;&gt;"",Outcomes!N196&lt;'County Names to hide'!$C$2),0,
      ROUND((MIN(IF(Outcomes!N196="", 'County Names to hide'!$D$2, Outcomes!N196),'County Names to hide'!$D$2)-Outcomes!M196)/30,1)))</f>
        <v/>
      </c>
      <c r="V196" s="80" t="str">
        <f>IF(Outcomes!C196="", "", DATEDIF(Outcomes!C196, 'County Names to hide'!$D$2, "m"))</f>
        <v/>
      </c>
      <c r="W196" s="1"/>
      <c r="X196" s="1"/>
      <c r="Y196" s="1"/>
      <c r="Z196" s="1"/>
      <c r="AA196" s="1"/>
      <c r="AB196" s="1"/>
      <c r="AC196" s="1"/>
      <c r="AD196" s="1"/>
    </row>
    <row r="197" spans="1:30" x14ac:dyDescent="0.35">
      <c r="A197" s="1"/>
      <c r="B197" s="1"/>
      <c r="C197" s="1"/>
      <c r="D197" s="1"/>
      <c r="E197" s="1"/>
      <c r="F197" s="1"/>
      <c r="G197" s="1"/>
      <c r="H197" s="1"/>
      <c r="I197" s="1"/>
      <c r="J197" s="1"/>
      <c r="K197" s="1"/>
      <c r="L197" s="80" t="str">
        <f t="shared" ref="L197:L260" si="3">IF(COUNTIF(F198:K198, "Yes")&gt;0, "No", "Yes")</f>
        <v>Yes</v>
      </c>
      <c r="M197" s="6"/>
      <c r="N197" s="6"/>
      <c r="O197" s="80" t="str">
        <f>IF(AND(M197="", N197=""), "",
    IF(M197="", "No",
        IF(
            AND(
                M197 &lt;= 'County Names to hide'!$D$2,
                OR(N197="", N197 &gt;= 'County Names to hide'!$C$2)
            ),
            "Yes",
            "No"
        )
    )
)</f>
        <v/>
      </c>
      <c r="P197" s="6"/>
      <c r="Q197" s="6"/>
      <c r="R197" s="6"/>
      <c r="S197" s="6"/>
      <c r="T197" s="1"/>
      <c r="U197" s="80" t="str">
        <f>IF(Outcomes!M197="","",
   IF(AND(Outcomes!N197&lt;&gt;"",Outcomes!N197&lt;'County Names to hide'!$C$2),0,
      ROUND((MIN(IF(Outcomes!N197="", 'County Names to hide'!$D$2, Outcomes!N197),'County Names to hide'!$D$2)-Outcomes!M197)/30,1)))</f>
        <v/>
      </c>
      <c r="V197" s="80" t="str">
        <f>IF(Outcomes!C197="", "", DATEDIF(Outcomes!C197, 'County Names to hide'!$D$2, "m"))</f>
        <v/>
      </c>
      <c r="W197" s="1"/>
      <c r="X197" s="1"/>
      <c r="Y197" s="1"/>
      <c r="Z197" s="1"/>
      <c r="AA197" s="1"/>
      <c r="AB197" s="1"/>
      <c r="AC197" s="1"/>
      <c r="AD197" s="1"/>
    </row>
    <row r="198" spans="1:30" x14ac:dyDescent="0.35">
      <c r="A198" s="1"/>
      <c r="B198" s="1"/>
      <c r="C198" s="1"/>
      <c r="D198" s="1"/>
      <c r="E198" s="1"/>
      <c r="F198" s="1"/>
      <c r="G198" s="1"/>
      <c r="H198" s="1"/>
      <c r="I198" s="1"/>
      <c r="J198" s="1"/>
      <c r="K198" s="1"/>
      <c r="L198" s="80" t="str">
        <f t="shared" si="3"/>
        <v>Yes</v>
      </c>
      <c r="M198" s="6"/>
      <c r="N198" s="6"/>
      <c r="O198" s="80" t="str">
        <f>IF(AND(M198="", N198=""), "",
    IF(M198="", "No",
        IF(
            AND(
                M198 &lt;= 'County Names to hide'!$D$2,
                OR(N198="", N198 &gt;= 'County Names to hide'!$C$2)
            ),
            "Yes",
            "No"
        )
    )
)</f>
        <v/>
      </c>
      <c r="P198" s="6"/>
      <c r="Q198" s="6"/>
      <c r="R198" s="6"/>
      <c r="S198" s="6"/>
      <c r="T198" s="1"/>
      <c r="U198" s="80" t="str">
        <f>IF(Outcomes!M198="","",
   IF(AND(Outcomes!N198&lt;&gt;"",Outcomes!N198&lt;'County Names to hide'!$C$2),0,
      ROUND((MIN(IF(Outcomes!N198="", 'County Names to hide'!$D$2, Outcomes!N198),'County Names to hide'!$D$2)-Outcomes!M198)/30,1)))</f>
        <v/>
      </c>
      <c r="V198" s="80" t="str">
        <f>IF(Outcomes!C198="", "", DATEDIF(Outcomes!C198, 'County Names to hide'!$D$2, "m"))</f>
        <v/>
      </c>
      <c r="W198" s="1"/>
      <c r="X198" s="1"/>
      <c r="Y198" s="1"/>
      <c r="Z198" s="1"/>
      <c r="AA198" s="1"/>
      <c r="AB198" s="1"/>
      <c r="AC198" s="1"/>
      <c r="AD198" s="1"/>
    </row>
    <row r="199" spans="1:30" x14ac:dyDescent="0.35">
      <c r="A199" s="1"/>
      <c r="B199" s="1"/>
      <c r="C199" s="1"/>
      <c r="D199" s="1"/>
      <c r="E199" s="1"/>
      <c r="F199" s="1"/>
      <c r="G199" s="1"/>
      <c r="H199" s="1"/>
      <c r="I199" s="1"/>
      <c r="J199" s="1"/>
      <c r="K199" s="1"/>
      <c r="L199" s="80" t="str">
        <f t="shared" si="3"/>
        <v>Yes</v>
      </c>
      <c r="M199" s="6"/>
      <c r="N199" s="6"/>
      <c r="O199" s="80" t="str">
        <f>IF(AND(M199="", N199=""), "",
    IF(M199="", "No",
        IF(
            AND(
                M199 &lt;= 'County Names to hide'!$D$2,
                OR(N199="", N199 &gt;= 'County Names to hide'!$C$2)
            ),
            "Yes",
            "No"
        )
    )
)</f>
        <v/>
      </c>
      <c r="P199" s="6"/>
      <c r="Q199" s="6"/>
      <c r="R199" s="6"/>
      <c r="S199" s="6"/>
      <c r="T199" s="1"/>
      <c r="U199" s="80" t="str">
        <f>IF(Outcomes!M199="","",
   IF(AND(Outcomes!N199&lt;&gt;"",Outcomes!N199&lt;'County Names to hide'!$C$2),0,
      ROUND((MIN(IF(Outcomes!N199="", 'County Names to hide'!$D$2, Outcomes!N199),'County Names to hide'!$D$2)-Outcomes!M199)/30,1)))</f>
        <v/>
      </c>
      <c r="V199" s="80" t="str">
        <f>IF(Outcomes!C199="", "", DATEDIF(Outcomes!C199, 'County Names to hide'!$D$2, "m"))</f>
        <v/>
      </c>
      <c r="W199" s="1"/>
      <c r="X199" s="1"/>
      <c r="Y199" s="1"/>
      <c r="Z199" s="1"/>
      <c r="AA199" s="1"/>
      <c r="AB199" s="1"/>
      <c r="AC199" s="1"/>
      <c r="AD199" s="1"/>
    </row>
    <row r="200" spans="1:30" x14ac:dyDescent="0.35">
      <c r="A200" s="1"/>
      <c r="B200" s="1"/>
      <c r="C200" s="1"/>
      <c r="D200" s="1"/>
      <c r="E200" s="1"/>
      <c r="F200" s="1"/>
      <c r="G200" s="1"/>
      <c r="H200" s="1"/>
      <c r="I200" s="1"/>
      <c r="J200" s="1"/>
      <c r="K200" s="1"/>
      <c r="L200" s="80" t="str">
        <f t="shared" si="3"/>
        <v>Yes</v>
      </c>
      <c r="M200" s="6"/>
      <c r="N200" s="6"/>
      <c r="O200" s="80" t="str">
        <f>IF(AND(M200="", N200=""), "",
    IF(M200="", "No",
        IF(
            AND(
                M200 &lt;= 'County Names to hide'!$D$2,
                OR(N200="", N200 &gt;= 'County Names to hide'!$C$2)
            ),
            "Yes",
            "No"
        )
    )
)</f>
        <v/>
      </c>
      <c r="P200" s="6"/>
      <c r="Q200" s="6"/>
      <c r="R200" s="6"/>
      <c r="S200" s="6"/>
      <c r="T200" s="1"/>
      <c r="U200" s="80" t="str">
        <f>IF(Outcomes!M200="","",
   IF(AND(Outcomes!N200&lt;&gt;"",Outcomes!N200&lt;'County Names to hide'!$C$2),0,
      ROUND((MIN(IF(Outcomes!N200="", 'County Names to hide'!$D$2, Outcomes!N200),'County Names to hide'!$D$2)-Outcomes!M200)/30,1)))</f>
        <v/>
      </c>
      <c r="V200" s="80" t="str">
        <f>IF(Outcomes!C200="", "", DATEDIF(Outcomes!C200, 'County Names to hide'!$D$2, "m"))</f>
        <v/>
      </c>
      <c r="W200" s="1"/>
      <c r="X200" s="1"/>
      <c r="Y200" s="1"/>
      <c r="Z200" s="1"/>
      <c r="AA200" s="1"/>
      <c r="AB200" s="1"/>
      <c r="AC200" s="1"/>
      <c r="AD200" s="1"/>
    </row>
    <row r="201" spans="1:30" x14ac:dyDescent="0.35">
      <c r="A201" s="1"/>
      <c r="B201" s="1"/>
      <c r="C201" s="1"/>
      <c r="D201" s="1"/>
      <c r="E201" s="1"/>
      <c r="F201" s="1"/>
      <c r="G201" s="1"/>
      <c r="H201" s="1"/>
      <c r="I201" s="1"/>
      <c r="J201" s="1"/>
      <c r="K201" s="1"/>
      <c r="L201" s="80" t="str">
        <f t="shared" si="3"/>
        <v>Yes</v>
      </c>
      <c r="M201" s="6"/>
      <c r="N201" s="6"/>
      <c r="O201" s="80" t="str">
        <f>IF(AND(M201="", N201=""), "",
    IF(M201="", "No",
        IF(
            AND(
                M201 &lt;= 'County Names to hide'!$D$2,
                OR(N201="", N201 &gt;= 'County Names to hide'!$C$2)
            ),
            "Yes",
            "No"
        )
    )
)</f>
        <v/>
      </c>
      <c r="P201" s="6"/>
      <c r="Q201" s="6"/>
      <c r="R201" s="6"/>
      <c r="S201" s="6"/>
      <c r="T201" s="1"/>
      <c r="U201" s="80" t="str">
        <f>IF(Outcomes!M201="","",
   IF(AND(Outcomes!N201&lt;&gt;"",Outcomes!N201&lt;'County Names to hide'!$C$2),0,
      ROUND((MIN(IF(Outcomes!N201="", 'County Names to hide'!$D$2, Outcomes!N201),'County Names to hide'!$D$2)-Outcomes!M201)/30,1)))</f>
        <v/>
      </c>
      <c r="V201" s="80" t="str">
        <f>IF(Outcomes!C201="", "", DATEDIF(Outcomes!C201, 'County Names to hide'!$D$2, "m"))</f>
        <v/>
      </c>
      <c r="W201" s="1"/>
      <c r="X201" s="1"/>
      <c r="Y201" s="1"/>
      <c r="Z201" s="1"/>
      <c r="AA201" s="1"/>
      <c r="AB201" s="1"/>
      <c r="AC201" s="1"/>
      <c r="AD201" s="1"/>
    </row>
    <row r="202" spans="1:30" x14ac:dyDescent="0.35">
      <c r="A202" s="1"/>
      <c r="B202" s="1"/>
      <c r="C202" s="1"/>
      <c r="D202" s="1"/>
      <c r="E202" s="1"/>
      <c r="F202" s="1"/>
      <c r="G202" s="1"/>
      <c r="H202" s="1"/>
      <c r="I202" s="1"/>
      <c r="J202" s="1"/>
      <c r="K202" s="1"/>
      <c r="L202" s="80" t="str">
        <f t="shared" si="3"/>
        <v>Yes</v>
      </c>
      <c r="M202" s="6"/>
      <c r="N202" s="6"/>
      <c r="O202" s="80" t="str">
        <f>IF(AND(M202="", N202=""), "",
    IF(M202="", "No",
        IF(
            AND(
                M202 &lt;= 'County Names to hide'!$D$2,
                OR(N202="", N202 &gt;= 'County Names to hide'!$C$2)
            ),
            "Yes",
            "No"
        )
    )
)</f>
        <v/>
      </c>
      <c r="P202" s="6"/>
      <c r="Q202" s="6"/>
      <c r="R202" s="6"/>
      <c r="S202" s="6"/>
      <c r="T202" s="1"/>
      <c r="U202" s="80" t="str">
        <f>IF(Outcomes!M202="","",
   IF(AND(Outcomes!N202&lt;&gt;"",Outcomes!N202&lt;'County Names to hide'!$C$2),0,
      ROUND((MIN(IF(Outcomes!N202="", 'County Names to hide'!$D$2, Outcomes!N202),'County Names to hide'!$D$2)-Outcomes!M202)/30,1)))</f>
        <v/>
      </c>
      <c r="V202" s="80" t="str">
        <f>IF(Outcomes!C202="", "", DATEDIF(Outcomes!C202, 'County Names to hide'!$D$2, "m"))</f>
        <v/>
      </c>
      <c r="W202" s="1"/>
      <c r="X202" s="1"/>
      <c r="Y202" s="1"/>
      <c r="Z202" s="1"/>
      <c r="AA202" s="1"/>
      <c r="AB202" s="1"/>
      <c r="AC202" s="1"/>
      <c r="AD202" s="1"/>
    </row>
    <row r="203" spans="1:30" x14ac:dyDescent="0.35">
      <c r="A203" s="1"/>
      <c r="B203" s="1"/>
      <c r="C203" s="1"/>
      <c r="D203" s="1"/>
      <c r="E203" s="1"/>
      <c r="F203" s="1"/>
      <c r="G203" s="1"/>
      <c r="H203" s="1"/>
      <c r="I203" s="1"/>
      <c r="J203" s="1"/>
      <c r="K203" s="1"/>
      <c r="L203" s="80" t="str">
        <f t="shared" si="3"/>
        <v>Yes</v>
      </c>
      <c r="M203" s="6"/>
      <c r="N203" s="6"/>
      <c r="O203" s="80" t="str">
        <f>IF(AND(M203="", N203=""), "",
    IF(M203="", "No",
        IF(
            AND(
                M203 &lt;= 'County Names to hide'!$D$2,
                OR(N203="", N203 &gt;= 'County Names to hide'!$C$2)
            ),
            "Yes",
            "No"
        )
    )
)</f>
        <v/>
      </c>
      <c r="P203" s="6"/>
      <c r="Q203" s="6"/>
      <c r="R203" s="6"/>
      <c r="S203" s="6"/>
      <c r="T203" s="1"/>
      <c r="U203" s="80" t="str">
        <f>IF(Outcomes!M203="","",
   IF(AND(Outcomes!N203&lt;&gt;"",Outcomes!N203&lt;'County Names to hide'!$C$2),0,
      ROUND((MIN(IF(Outcomes!N203="", 'County Names to hide'!$D$2, Outcomes!N203),'County Names to hide'!$D$2)-Outcomes!M203)/30,1)))</f>
        <v/>
      </c>
      <c r="V203" s="80" t="str">
        <f>IF(Outcomes!C203="", "", DATEDIF(Outcomes!C203, 'County Names to hide'!$D$2, "m"))</f>
        <v/>
      </c>
      <c r="W203" s="1"/>
      <c r="X203" s="1"/>
      <c r="Y203" s="1"/>
      <c r="Z203" s="1"/>
      <c r="AA203" s="1"/>
      <c r="AB203" s="1"/>
      <c r="AC203" s="1"/>
      <c r="AD203" s="1"/>
    </row>
    <row r="204" spans="1:30" x14ac:dyDescent="0.35">
      <c r="A204" s="1"/>
      <c r="B204" s="1"/>
      <c r="C204" s="1"/>
      <c r="D204" s="1"/>
      <c r="E204" s="1"/>
      <c r="F204" s="1"/>
      <c r="G204" s="1"/>
      <c r="H204" s="1"/>
      <c r="I204" s="1"/>
      <c r="J204" s="1"/>
      <c r="K204" s="1"/>
      <c r="L204" s="80" t="str">
        <f t="shared" si="3"/>
        <v>Yes</v>
      </c>
      <c r="M204" s="6"/>
      <c r="N204" s="6"/>
      <c r="O204" s="80" t="str">
        <f>IF(AND(M204="", N204=""), "",
    IF(M204="", "No",
        IF(
            AND(
                M204 &lt;= 'County Names to hide'!$D$2,
                OR(N204="", N204 &gt;= 'County Names to hide'!$C$2)
            ),
            "Yes",
            "No"
        )
    )
)</f>
        <v/>
      </c>
      <c r="P204" s="6"/>
      <c r="Q204" s="6"/>
      <c r="R204" s="6"/>
      <c r="S204" s="6"/>
      <c r="T204" s="1"/>
      <c r="U204" s="80" t="str">
        <f>IF(Outcomes!M204="","",
   IF(AND(Outcomes!N204&lt;&gt;"",Outcomes!N204&lt;'County Names to hide'!$C$2),0,
      ROUND((MIN(IF(Outcomes!N204="", 'County Names to hide'!$D$2, Outcomes!N204),'County Names to hide'!$D$2)-Outcomes!M204)/30,1)))</f>
        <v/>
      </c>
      <c r="V204" s="80" t="str">
        <f>IF(Outcomes!C204="", "", DATEDIF(Outcomes!C204, 'County Names to hide'!$D$2, "m"))</f>
        <v/>
      </c>
      <c r="W204" s="1"/>
      <c r="X204" s="1"/>
      <c r="Y204" s="1"/>
      <c r="Z204" s="1"/>
      <c r="AA204" s="1"/>
      <c r="AB204" s="1"/>
      <c r="AC204" s="1"/>
      <c r="AD204" s="1"/>
    </row>
    <row r="205" spans="1:30" x14ac:dyDescent="0.35">
      <c r="A205" s="1"/>
      <c r="B205" s="1"/>
      <c r="C205" s="1"/>
      <c r="D205" s="1"/>
      <c r="E205" s="1"/>
      <c r="F205" s="1"/>
      <c r="G205" s="1"/>
      <c r="H205" s="1"/>
      <c r="I205" s="1"/>
      <c r="J205" s="1"/>
      <c r="K205" s="1"/>
      <c r="L205" s="80" t="str">
        <f t="shared" si="3"/>
        <v>Yes</v>
      </c>
      <c r="M205" s="6"/>
      <c r="N205" s="6"/>
      <c r="O205" s="80" t="str">
        <f>IF(AND(M205="", N205=""), "",
    IF(M205="", "No",
        IF(
            AND(
                M205 &lt;= 'County Names to hide'!$D$2,
                OR(N205="", N205 &gt;= 'County Names to hide'!$C$2)
            ),
            "Yes",
            "No"
        )
    )
)</f>
        <v/>
      </c>
      <c r="P205" s="6"/>
      <c r="Q205" s="6"/>
      <c r="R205" s="6"/>
      <c r="S205" s="6"/>
      <c r="T205" s="1"/>
      <c r="U205" s="80" t="str">
        <f>IF(Outcomes!M205="","",
   IF(AND(Outcomes!N205&lt;&gt;"",Outcomes!N205&lt;'County Names to hide'!$C$2),0,
      ROUND((MIN(IF(Outcomes!N205="", 'County Names to hide'!$D$2, Outcomes!N205),'County Names to hide'!$D$2)-Outcomes!M205)/30,1)))</f>
        <v/>
      </c>
      <c r="V205" s="80" t="str">
        <f>IF(Outcomes!C205="", "", DATEDIF(Outcomes!C205, 'County Names to hide'!$D$2, "m"))</f>
        <v/>
      </c>
      <c r="W205" s="1"/>
      <c r="X205" s="1"/>
      <c r="Y205" s="1"/>
      <c r="Z205" s="1"/>
      <c r="AA205" s="1"/>
      <c r="AB205" s="1"/>
      <c r="AC205" s="1"/>
      <c r="AD205" s="1"/>
    </row>
    <row r="206" spans="1:30" x14ac:dyDescent="0.35">
      <c r="A206" s="1"/>
      <c r="B206" s="1"/>
      <c r="C206" s="1"/>
      <c r="D206" s="1"/>
      <c r="E206" s="1"/>
      <c r="F206" s="1"/>
      <c r="G206" s="1"/>
      <c r="H206" s="1"/>
      <c r="I206" s="1"/>
      <c r="J206" s="1"/>
      <c r="K206" s="1"/>
      <c r="L206" s="80" t="str">
        <f t="shared" si="3"/>
        <v>Yes</v>
      </c>
      <c r="M206" s="6"/>
      <c r="N206" s="6"/>
      <c r="O206" s="80" t="str">
        <f>IF(AND(M206="", N206=""), "",
    IF(M206="", "No",
        IF(
            AND(
                M206 &lt;= 'County Names to hide'!$D$2,
                OR(N206="", N206 &gt;= 'County Names to hide'!$C$2)
            ),
            "Yes",
            "No"
        )
    )
)</f>
        <v/>
      </c>
      <c r="P206" s="6"/>
      <c r="Q206" s="6"/>
      <c r="R206" s="6"/>
      <c r="S206" s="6"/>
      <c r="T206" s="1"/>
      <c r="U206" s="80" t="str">
        <f>IF(Outcomes!M206="","",
   IF(AND(Outcomes!N206&lt;&gt;"",Outcomes!N206&lt;'County Names to hide'!$C$2),0,
      ROUND((MIN(IF(Outcomes!N206="", 'County Names to hide'!$D$2, Outcomes!N206),'County Names to hide'!$D$2)-Outcomes!M206)/30,1)))</f>
        <v/>
      </c>
      <c r="V206" s="80" t="str">
        <f>IF(Outcomes!C206="", "", DATEDIF(Outcomes!C206, 'County Names to hide'!$D$2, "m"))</f>
        <v/>
      </c>
      <c r="W206" s="1"/>
      <c r="X206" s="1"/>
      <c r="Y206" s="1"/>
      <c r="Z206" s="1"/>
      <c r="AA206" s="1"/>
      <c r="AB206" s="1"/>
      <c r="AC206" s="1"/>
      <c r="AD206" s="1"/>
    </row>
    <row r="207" spans="1:30" x14ac:dyDescent="0.35">
      <c r="A207" s="1"/>
      <c r="B207" s="1"/>
      <c r="C207" s="1"/>
      <c r="D207" s="1"/>
      <c r="E207" s="1"/>
      <c r="F207" s="1"/>
      <c r="G207" s="1"/>
      <c r="H207" s="1"/>
      <c r="I207" s="1"/>
      <c r="J207" s="1"/>
      <c r="K207" s="1"/>
      <c r="L207" s="80" t="str">
        <f t="shared" si="3"/>
        <v>Yes</v>
      </c>
      <c r="M207" s="6"/>
      <c r="N207" s="6"/>
      <c r="O207" s="80" t="str">
        <f>IF(AND(M207="", N207=""), "",
    IF(M207="", "No",
        IF(
            AND(
                M207 &lt;= 'County Names to hide'!$D$2,
                OR(N207="", N207 &gt;= 'County Names to hide'!$C$2)
            ),
            "Yes",
            "No"
        )
    )
)</f>
        <v/>
      </c>
      <c r="P207" s="6"/>
      <c r="Q207" s="6"/>
      <c r="R207" s="6"/>
      <c r="S207" s="6"/>
      <c r="T207" s="1"/>
      <c r="U207" s="80" t="str">
        <f>IF(Outcomes!M207="","",
   IF(AND(Outcomes!N207&lt;&gt;"",Outcomes!N207&lt;'County Names to hide'!$C$2),0,
      ROUND((MIN(IF(Outcomes!N207="", 'County Names to hide'!$D$2, Outcomes!N207),'County Names to hide'!$D$2)-Outcomes!M207)/30,1)))</f>
        <v/>
      </c>
      <c r="V207" s="80" t="str">
        <f>IF(Outcomes!C207="", "", DATEDIF(Outcomes!C207, 'County Names to hide'!$D$2, "m"))</f>
        <v/>
      </c>
      <c r="W207" s="1"/>
      <c r="X207" s="1"/>
      <c r="Y207" s="1"/>
      <c r="Z207" s="1"/>
      <c r="AA207" s="1"/>
      <c r="AB207" s="1"/>
      <c r="AC207" s="1"/>
      <c r="AD207" s="1"/>
    </row>
    <row r="208" spans="1:30" x14ac:dyDescent="0.35">
      <c r="A208" s="1"/>
      <c r="B208" s="1"/>
      <c r="C208" s="1"/>
      <c r="D208" s="1"/>
      <c r="E208" s="1"/>
      <c r="F208" s="1"/>
      <c r="G208" s="1"/>
      <c r="H208" s="1"/>
      <c r="I208" s="1"/>
      <c r="J208" s="1"/>
      <c r="K208" s="1"/>
      <c r="L208" s="80" t="str">
        <f t="shared" si="3"/>
        <v>Yes</v>
      </c>
      <c r="M208" s="6"/>
      <c r="N208" s="6"/>
      <c r="O208" s="80" t="str">
        <f>IF(AND(M208="", N208=""), "",
    IF(M208="", "No",
        IF(
            AND(
                M208 &lt;= 'County Names to hide'!$D$2,
                OR(N208="", N208 &gt;= 'County Names to hide'!$C$2)
            ),
            "Yes",
            "No"
        )
    )
)</f>
        <v/>
      </c>
      <c r="P208" s="6"/>
      <c r="Q208" s="6"/>
      <c r="R208" s="6"/>
      <c r="S208" s="6"/>
      <c r="T208" s="1"/>
      <c r="U208" s="80" t="str">
        <f>IF(Outcomes!M208="","",
   IF(AND(Outcomes!N208&lt;&gt;"",Outcomes!N208&lt;'County Names to hide'!$C$2),0,
      ROUND((MIN(IF(Outcomes!N208="", 'County Names to hide'!$D$2, Outcomes!N208),'County Names to hide'!$D$2)-Outcomes!M208)/30,1)))</f>
        <v/>
      </c>
      <c r="V208" s="80" t="str">
        <f>IF(Outcomes!C208="", "", DATEDIF(Outcomes!C208, 'County Names to hide'!$D$2, "m"))</f>
        <v/>
      </c>
      <c r="W208" s="1"/>
      <c r="X208" s="1"/>
      <c r="Y208" s="1"/>
      <c r="Z208" s="1"/>
      <c r="AA208" s="1"/>
      <c r="AB208" s="1"/>
      <c r="AC208" s="1"/>
      <c r="AD208" s="1"/>
    </row>
    <row r="209" spans="1:30" x14ac:dyDescent="0.35">
      <c r="A209" s="1"/>
      <c r="B209" s="1"/>
      <c r="C209" s="1"/>
      <c r="D209" s="1"/>
      <c r="E209" s="1"/>
      <c r="F209" s="1"/>
      <c r="G209" s="1"/>
      <c r="H209" s="1"/>
      <c r="I209" s="1"/>
      <c r="J209" s="1"/>
      <c r="K209" s="1"/>
      <c r="L209" s="80" t="str">
        <f t="shared" si="3"/>
        <v>Yes</v>
      </c>
      <c r="M209" s="6"/>
      <c r="N209" s="6"/>
      <c r="O209" s="80" t="str">
        <f>IF(AND(M209="", N209=""), "",
    IF(M209="", "No",
        IF(
            AND(
                M209 &lt;= 'County Names to hide'!$D$2,
                OR(N209="", N209 &gt;= 'County Names to hide'!$C$2)
            ),
            "Yes",
            "No"
        )
    )
)</f>
        <v/>
      </c>
      <c r="P209" s="6"/>
      <c r="Q209" s="6"/>
      <c r="R209" s="6"/>
      <c r="S209" s="6"/>
      <c r="T209" s="1"/>
      <c r="U209" s="80" t="str">
        <f>IF(Outcomes!M209="","",
   IF(AND(Outcomes!N209&lt;&gt;"",Outcomes!N209&lt;'County Names to hide'!$C$2),0,
      ROUND((MIN(IF(Outcomes!N209="", 'County Names to hide'!$D$2, Outcomes!N209),'County Names to hide'!$D$2)-Outcomes!M209)/30,1)))</f>
        <v/>
      </c>
      <c r="V209" s="80" t="str">
        <f>IF(Outcomes!C209="", "", DATEDIF(Outcomes!C209, 'County Names to hide'!$D$2, "m"))</f>
        <v/>
      </c>
      <c r="W209" s="1"/>
      <c r="X209" s="1"/>
      <c r="Y209" s="1"/>
      <c r="Z209" s="1"/>
      <c r="AA209" s="1"/>
      <c r="AB209" s="1"/>
      <c r="AC209" s="1"/>
      <c r="AD209" s="1"/>
    </row>
    <row r="210" spans="1:30" x14ac:dyDescent="0.35">
      <c r="A210" s="1"/>
      <c r="B210" s="1"/>
      <c r="C210" s="1"/>
      <c r="D210" s="1"/>
      <c r="E210" s="1"/>
      <c r="F210" s="1"/>
      <c r="G210" s="1"/>
      <c r="H210" s="1"/>
      <c r="I210" s="1"/>
      <c r="J210" s="1"/>
      <c r="K210" s="1"/>
      <c r="L210" s="80" t="str">
        <f t="shared" si="3"/>
        <v>Yes</v>
      </c>
      <c r="M210" s="6"/>
      <c r="N210" s="6"/>
      <c r="O210" s="80" t="str">
        <f>IF(AND(M210="", N210=""), "",
    IF(M210="", "No",
        IF(
            AND(
                M210 &lt;= 'County Names to hide'!$D$2,
                OR(N210="", N210 &gt;= 'County Names to hide'!$C$2)
            ),
            "Yes",
            "No"
        )
    )
)</f>
        <v/>
      </c>
      <c r="P210" s="6"/>
      <c r="Q210" s="6"/>
      <c r="R210" s="6"/>
      <c r="S210" s="6"/>
      <c r="T210" s="1"/>
      <c r="U210" s="80" t="str">
        <f>IF(Outcomes!M210="","",
   IF(AND(Outcomes!N210&lt;&gt;"",Outcomes!N210&lt;'County Names to hide'!$C$2),0,
      ROUND((MIN(IF(Outcomes!N210="", 'County Names to hide'!$D$2, Outcomes!N210),'County Names to hide'!$D$2)-Outcomes!M210)/30,1)))</f>
        <v/>
      </c>
      <c r="V210" s="80" t="str">
        <f>IF(Outcomes!C210="", "", DATEDIF(Outcomes!C210, 'County Names to hide'!$D$2, "m"))</f>
        <v/>
      </c>
      <c r="W210" s="1"/>
      <c r="X210" s="1"/>
      <c r="Y210" s="1"/>
      <c r="Z210" s="1"/>
      <c r="AA210" s="1"/>
      <c r="AB210" s="1"/>
      <c r="AC210" s="1"/>
      <c r="AD210" s="1"/>
    </row>
    <row r="211" spans="1:30" x14ac:dyDescent="0.35">
      <c r="A211" s="1"/>
      <c r="B211" s="1"/>
      <c r="C211" s="1"/>
      <c r="D211" s="1"/>
      <c r="E211" s="1"/>
      <c r="F211" s="1"/>
      <c r="G211" s="1"/>
      <c r="H211" s="1"/>
      <c r="I211" s="1"/>
      <c r="J211" s="1"/>
      <c r="K211" s="1"/>
      <c r="L211" s="80" t="str">
        <f t="shared" si="3"/>
        <v>Yes</v>
      </c>
      <c r="M211" s="6"/>
      <c r="N211" s="6"/>
      <c r="O211" s="80" t="str">
        <f>IF(AND(M211="", N211=""), "",
    IF(M211="", "No",
        IF(
            AND(
                M211 &lt;= 'County Names to hide'!$D$2,
                OR(N211="", N211 &gt;= 'County Names to hide'!$C$2)
            ),
            "Yes",
            "No"
        )
    )
)</f>
        <v/>
      </c>
      <c r="P211" s="6"/>
      <c r="Q211" s="6"/>
      <c r="R211" s="6"/>
      <c r="S211" s="6"/>
      <c r="T211" s="1"/>
      <c r="U211" s="80" t="str">
        <f>IF(Outcomes!M211="","",
   IF(AND(Outcomes!N211&lt;&gt;"",Outcomes!N211&lt;'County Names to hide'!$C$2),0,
      ROUND((MIN(IF(Outcomes!N211="", 'County Names to hide'!$D$2, Outcomes!N211),'County Names to hide'!$D$2)-Outcomes!M211)/30,1)))</f>
        <v/>
      </c>
      <c r="V211" s="80" t="str">
        <f>IF(Outcomes!C211="", "", DATEDIF(Outcomes!C211, 'County Names to hide'!$D$2, "m"))</f>
        <v/>
      </c>
      <c r="W211" s="1"/>
      <c r="X211" s="1"/>
      <c r="Y211" s="1"/>
      <c r="Z211" s="1"/>
      <c r="AA211" s="1"/>
      <c r="AB211" s="1"/>
      <c r="AC211" s="1"/>
      <c r="AD211" s="1"/>
    </row>
    <row r="212" spans="1:30" x14ac:dyDescent="0.35">
      <c r="A212" s="1"/>
      <c r="B212" s="1"/>
      <c r="C212" s="1"/>
      <c r="D212" s="1"/>
      <c r="E212" s="1"/>
      <c r="F212" s="1"/>
      <c r="G212" s="1"/>
      <c r="H212" s="1"/>
      <c r="I212" s="1"/>
      <c r="J212" s="1"/>
      <c r="K212" s="1"/>
      <c r="L212" s="80" t="str">
        <f t="shared" si="3"/>
        <v>Yes</v>
      </c>
      <c r="M212" s="6"/>
      <c r="N212" s="6"/>
      <c r="O212" s="80" t="str">
        <f>IF(AND(M212="", N212=""), "",
    IF(M212="", "No",
        IF(
            AND(
                M212 &lt;= 'County Names to hide'!$D$2,
                OR(N212="", N212 &gt;= 'County Names to hide'!$C$2)
            ),
            "Yes",
            "No"
        )
    )
)</f>
        <v/>
      </c>
      <c r="P212" s="6"/>
      <c r="Q212" s="6"/>
      <c r="R212" s="6"/>
      <c r="S212" s="6"/>
      <c r="T212" s="1"/>
      <c r="U212" s="80" t="str">
        <f>IF(Outcomes!M212="","",
   IF(AND(Outcomes!N212&lt;&gt;"",Outcomes!N212&lt;'County Names to hide'!$C$2),0,
      ROUND((MIN(IF(Outcomes!N212="", 'County Names to hide'!$D$2, Outcomes!N212),'County Names to hide'!$D$2)-Outcomes!M212)/30,1)))</f>
        <v/>
      </c>
      <c r="V212" s="80" t="str">
        <f>IF(Outcomes!C212="", "", DATEDIF(Outcomes!C212, 'County Names to hide'!$D$2, "m"))</f>
        <v/>
      </c>
      <c r="W212" s="1"/>
      <c r="X212" s="1"/>
      <c r="Y212" s="1"/>
      <c r="Z212" s="1"/>
      <c r="AA212" s="1"/>
      <c r="AB212" s="1"/>
      <c r="AC212" s="1"/>
      <c r="AD212" s="1"/>
    </row>
    <row r="213" spans="1:30" x14ac:dyDescent="0.35">
      <c r="A213" s="1"/>
      <c r="B213" s="1"/>
      <c r="C213" s="1"/>
      <c r="D213" s="1"/>
      <c r="E213" s="1"/>
      <c r="F213" s="1"/>
      <c r="G213" s="1"/>
      <c r="H213" s="1"/>
      <c r="I213" s="1"/>
      <c r="J213" s="1"/>
      <c r="K213" s="1"/>
      <c r="L213" s="80" t="str">
        <f t="shared" si="3"/>
        <v>Yes</v>
      </c>
      <c r="M213" s="6"/>
      <c r="N213" s="6"/>
      <c r="O213" s="80" t="str">
        <f>IF(AND(M213="", N213=""), "",
    IF(M213="", "No",
        IF(
            AND(
                M213 &lt;= 'County Names to hide'!$D$2,
                OR(N213="", N213 &gt;= 'County Names to hide'!$C$2)
            ),
            "Yes",
            "No"
        )
    )
)</f>
        <v/>
      </c>
      <c r="P213" s="6"/>
      <c r="Q213" s="6"/>
      <c r="R213" s="6"/>
      <c r="S213" s="6"/>
      <c r="T213" s="1"/>
      <c r="U213" s="80" t="str">
        <f>IF(Outcomes!M213="","",
   IF(AND(Outcomes!N213&lt;&gt;"",Outcomes!N213&lt;'County Names to hide'!$C$2),0,
      ROUND((MIN(IF(Outcomes!N213="", 'County Names to hide'!$D$2, Outcomes!N213),'County Names to hide'!$D$2)-Outcomes!M213)/30,1)))</f>
        <v/>
      </c>
      <c r="V213" s="80" t="str">
        <f>IF(Outcomes!C213="", "", DATEDIF(Outcomes!C213, 'County Names to hide'!$D$2, "m"))</f>
        <v/>
      </c>
      <c r="W213" s="1"/>
      <c r="X213" s="1"/>
      <c r="Y213" s="1"/>
      <c r="Z213" s="1"/>
      <c r="AA213" s="1"/>
      <c r="AB213" s="1"/>
      <c r="AC213" s="1"/>
      <c r="AD213" s="1"/>
    </row>
    <row r="214" spans="1:30" x14ac:dyDescent="0.35">
      <c r="A214" s="1"/>
      <c r="B214" s="1"/>
      <c r="C214" s="1"/>
      <c r="D214" s="1"/>
      <c r="E214" s="1"/>
      <c r="F214" s="1"/>
      <c r="G214" s="1"/>
      <c r="H214" s="1"/>
      <c r="I214" s="1"/>
      <c r="J214" s="1"/>
      <c r="K214" s="1"/>
      <c r="L214" s="80" t="str">
        <f t="shared" si="3"/>
        <v>Yes</v>
      </c>
      <c r="M214" s="6"/>
      <c r="N214" s="6"/>
      <c r="O214" s="80" t="str">
        <f>IF(AND(M214="", N214=""), "",
    IF(M214="", "No",
        IF(
            AND(
                M214 &lt;= 'County Names to hide'!$D$2,
                OR(N214="", N214 &gt;= 'County Names to hide'!$C$2)
            ),
            "Yes",
            "No"
        )
    )
)</f>
        <v/>
      </c>
      <c r="P214" s="6"/>
      <c r="Q214" s="6"/>
      <c r="R214" s="6"/>
      <c r="S214" s="6"/>
      <c r="T214" s="1"/>
      <c r="U214" s="80" t="str">
        <f>IF(Outcomes!M214="","",
   IF(AND(Outcomes!N214&lt;&gt;"",Outcomes!N214&lt;'County Names to hide'!$C$2),0,
      ROUND((MIN(IF(Outcomes!N214="", 'County Names to hide'!$D$2, Outcomes!N214),'County Names to hide'!$D$2)-Outcomes!M214)/30,1)))</f>
        <v/>
      </c>
      <c r="V214" s="80" t="str">
        <f>IF(Outcomes!C214="", "", DATEDIF(Outcomes!C214, 'County Names to hide'!$D$2, "m"))</f>
        <v/>
      </c>
      <c r="W214" s="1"/>
      <c r="X214" s="1"/>
      <c r="Y214" s="1"/>
      <c r="Z214" s="1"/>
      <c r="AA214" s="1"/>
      <c r="AB214" s="1"/>
      <c r="AC214" s="1"/>
      <c r="AD214" s="1"/>
    </row>
    <row r="215" spans="1:30" x14ac:dyDescent="0.35">
      <c r="A215" s="1"/>
      <c r="B215" s="1"/>
      <c r="C215" s="1"/>
      <c r="D215" s="1"/>
      <c r="E215" s="1"/>
      <c r="F215" s="1"/>
      <c r="G215" s="1"/>
      <c r="H215" s="1"/>
      <c r="I215" s="1"/>
      <c r="J215" s="1"/>
      <c r="K215" s="1"/>
      <c r="L215" s="80" t="str">
        <f t="shared" si="3"/>
        <v>Yes</v>
      </c>
      <c r="M215" s="6"/>
      <c r="N215" s="6"/>
      <c r="O215" s="80" t="str">
        <f>IF(AND(M215="", N215=""), "",
    IF(M215="", "No",
        IF(
            AND(
                M215 &lt;= 'County Names to hide'!$D$2,
                OR(N215="", N215 &gt;= 'County Names to hide'!$C$2)
            ),
            "Yes",
            "No"
        )
    )
)</f>
        <v/>
      </c>
      <c r="P215" s="6"/>
      <c r="Q215" s="6"/>
      <c r="R215" s="6"/>
      <c r="S215" s="6"/>
      <c r="T215" s="1"/>
      <c r="U215" s="80" t="str">
        <f>IF(Outcomes!M215="","",
   IF(AND(Outcomes!N215&lt;&gt;"",Outcomes!N215&lt;'County Names to hide'!$C$2),0,
      ROUND((MIN(IF(Outcomes!N215="", 'County Names to hide'!$D$2, Outcomes!N215),'County Names to hide'!$D$2)-Outcomes!M215)/30,1)))</f>
        <v/>
      </c>
      <c r="V215" s="80" t="str">
        <f>IF(Outcomes!C215="", "", DATEDIF(Outcomes!C215, 'County Names to hide'!$D$2, "m"))</f>
        <v/>
      </c>
      <c r="W215" s="1"/>
      <c r="X215" s="1"/>
      <c r="Y215" s="1"/>
      <c r="Z215" s="1"/>
      <c r="AA215" s="1"/>
      <c r="AB215" s="1"/>
      <c r="AC215" s="1"/>
      <c r="AD215" s="1"/>
    </row>
    <row r="216" spans="1:30" x14ac:dyDescent="0.35">
      <c r="A216" s="1"/>
      <c r="B216" s="1"/>
      <c r="C216" s="1"/>
      <c r="D216" s="1"/>
      <c r="E216" s="1"/>
      <c r="F216" s="1"/>
      <c r="G216" s="1"/>
      <c r="H216" s="1"/>
      <c r="I216" s="1"/>
      <c r="J216" s="1"/>
      <c r="K216" s="1"/>
      <c r="L216" s="80" t="str">
        <f t="shared" si="3"/>
        <v>Yes</v>
      </c>
      <c r="M216" s="6"/>
      <c r="N216" s="6"/>
      <c r="O216" s="80" t="str">
        <f>IF(AND(M216="", N216=""), "",
    IF(M216="", "No",
        IF(
            AND(
                M216 &lt;= 'County Names to hide'!$D$2,
                OR(N216="", N216 &gt;= 'County Names to hide'!$C$2)
            ),
            "Yes",
            "No"
        )
    )
)</f>
        <v/>
      </c>
      <c r="P216" s="6"/>
      <c r="Q216" s="6"/>
      <c r="R216" s="6"/>
      <c r="S216" s="6"/>
      <c r="T216" s="1"/>
      <c r="U216" s="80" t="str">
        <f>IF(Outcomes!M216="","",
   IF(AND(Outcomes!N216&lt;&gt;"",Outcomes!N216&lt;'County Names to hide'!$C$2),0,
      ROUND((MIN(IF(Outcomes!N216="", 'County Names to hide'!$D$2, Outcomes!N216),'County Names to hide'!$D$2)-Outcomes!M216)/30,1)))</f>
        <v/>
      </c>
      <c r="V216" s="80" t="str">
        <f>IF(Outcomes!C216="", "", DATEDIF(Outcomes!C216, 'County Names to hide'!$D$2, "m"))</f>
        <v/>
      </c>
      <c r="W216" s="1"/>
      <c r="X216" s="1"/>
      <c r="Y216" s="1"/>
      <c r="Z216" s="1"/>
      <c r="AA216" s="1"/>
      <c r="AB216" s="1"/>
      <c r="AC216" s="1"/>
      <c r="AD216" s="1"/>
    </row>
    <row r="217" spans="1:30" x14ac:dyDescent="0.35">
      <c r="A217" s="1"/>
      <c r="B217" s="1"/>
      <c r="C217" s="1"/>
      <c r="D217" s="1"/>
      <c r="E217" s="1"/>
      <c r="F217" s="1"/>
      <c r="G217" s="1"/>
      <c r="H217" s="1"/>
      <c r="I217" s="1"/>
      <c r="J217" s="1"/>
      <c r="K217" s="1"/>
      <c r="L217" s="80" t="str">
        <f t="shared" si="3"/>
        <v>Yes</v>
      </c>
      <c r="M217" s="6"/>
      <c r="N217" s="6"/>
      <c r="O217" s="80" t="str">
        <f>IF(AND(M217="", N217=""), "",
    IF(M217="", "No",
        IF(
            AND(
                M217 &lt;= 'County Names to hide'!$D$2,
                OR(N217="", N217 &gt;= 'County Names to hide'!$C$2)
            ),
            "Yes",
            "No"
        )
    )
)</f>
        <v/>
      </c>
      <c r="P217" s="6"/>
      <c r="Q217" s="6"/>
      <c r="R217" s="6"/>
      <c r="S217" s="6"/>
      <c r="T217" s="1"/>
      <c r="U217" s="80" t="str">
        <f>IF(Outcomes!M217="","",
   IF(AND(Outcomes!N217&lt;&gt;"",Outcomes!N217&lt;'County Names to hide'!$C$2),0,
      ROUND((MIN(IF(Outcomes!N217="", 'County Names to hide'!$D$2, Outcomes!N217),'County Names to hide'!$D$2)-Outcomes!M217)/30,1)))</f>
        <v/>
      </c>
      <c r="V217" s="80" t="str">
        <f>IF(Outcomes!C217="", "", DATEDIF(Outcomes!C217, 'County Names to hide'!$D$2, "m"))</f>
        <v/>
      </c>
      <c r="W217" s="1"/>
      <c r="X217" s="1"/>
      <c r="Y217" s="1"/>
      <c r="Z217" s="1"/>
      <c r="AA217" s="1"/>
      <c r="AB217" s="1"/>
      <c r="AC217" s="1"/>
      <c r="AD217" s="1"/>
    </row>
    <row r="218" spans="1:30" x14ac:dyDescent="0.35">
      <c r="A218" s="1"/>
      <c r="B218" s="1"/>
      <c r="C218" s="1"/>
      <c r="D218" s="1"/>
      <c r="E218" s="1"/>
      <c r="F218" s="1"/>
      <c r="G218" s="1"/>
      <c r="H218" s="1"/>
      <c r="I218" s="1"/>
      <c r="J218" s="1"/>
      <c r="K218" s="1"/>
      <c r="L218" s="80" t="str">
        <f t="shared" si="3"/>
        <v>Yes</v>
      </c>
      <c r="M218" s="6"/>
      <c r="N218" s="6"/>
      <c r="O218" s="80" t="str">
        <f>IF(AND(M218="", N218=""), "",
    IF(M218="", "No",
        IF(
            AND(
                M218 &lt;= 'County Names to hide'!$D$2,
                OR(N218="", N218 &gt;= 'County Names to hide'!$C$2)
            ),
            "Yes",
            "No"
        )
    )
)</f>
        <v/>
      </c>
      <c r="P218" s="6"/>
      <c r="Q218" s="6"/>
      <c r="R218" s="6"/>
      <c r="S218" s="6"/>
      <c r="T218" s="1"/>
      <c r="U218" s="80" t="str">
        <f>IF(Outcomes!M218="","",
   IF(AND(Outcomes!N218&lt;&gt;"",Outcomes!N218&lt;'County Names to hide'!$C$2),0,
      ROUND((MIN(IF(Outcomes!N218="", 'County Names to hide'!$D$2, Outcomes!N218),'County Names to hide'!$D$2)-Outcomes!M218)/30,1)))</f>
        <v/>
      </c>
      <c r="V218" s="80" t="str">
        <f>IF(Outcomes!C218="", "", DATEDIF(Outcomes!C218, 'County Names to hide'!$D$2, "m"))</f>
        <v/>
      </c>
      <c r="W218" s="1"/>
      <c r="X218" s="1"/>
      <c r="Y218" s="1"/>
      <c r="Z218" s="1"/>
      <c r="AA218" s="1"/>
      <c r="AB218" s="1"/>
      <c r="AC218" s="1"/>
      <c r="AD218" s="1"/>
    </row>
    <row r="219" spans="1:30" x14ac:dyDescent="0.35">
      <c r="A219" s="1"/>
      <c r="B219" s="1"/>
      <c r="C219" s="1"/>
      <c r="D219" s="1"/>
      <c r="E219" s="1"/>
      <c r="F219" s="1"/>
      <c r="G219" s="1"/>
      <c r="H219" s="1"/>
      <c r="I219" s="1"/>
      <c r="J219" s="1"/>
      <c r="K219" s="1"/>
      <c r="L219" s="80" t="str">
        <f t="shared" si="3"/>
        <v>Yes</v>
      </c>
      <c r="M219" s="6"/>
      <c r="N219" s="6"/>
      <c r="O219" s="80" t="str">
        <f>IF(AND(M219="", N219=""), "",
    IF(M219="", "No",
        IF(
            AND(
                M219 &lt;= 'County Names to hide'!$D$2,
                OR(N219="", N219 &gt;= 'County Names to hide'!$C$2)
            ),
            "Yes",
            "No"
        )
    )
)</f>
        <v/>
      </c>
      <c r="P219" s="6"/>
      <c r="Q219" s="6"/>
      <c r="R219" s="6"/>
      <c r="S219" s="6"/>
      <c r="T219" s="1"/>
      <c r="U219" s="80" t="str">
        <f>IF(Outcomes!M219="","",
   IF(AND(Outcomes!N219&lt;&gt;"",Outcomes!N219&lt;'County Names to hide'!$C$2),0,
      ROUND((MIN(IF(Outcomes!N219="", 'County Names to hide'!$D$2, Outcomes!N219),'County Names to hide'!$D$2)-Outcomes!M219)/30,1)))</f>
        <v/>
      </c>
      <c r="V219" s="80" t="str">
        <f>IF(Outcomes!C219="", "", DATEDIF(Outcomes!C219, 'County Names to hide'!$D$2, "m"))</f>
        <v/>
      </c>
      <c r="W219" s="1"/>
      <c r="X219" s="1"/>
      <c r="Y219" s="1"/>
      <c r="Z219" s="1"/>
      <c r="AA219" s="1"/>
      <c r="AB219" s="1"/>
      <c r="AC219" s="1"/>
      <c r="AD219" s="1"/>
    </row>
    <row r="220" spans="1:30" x14ac:dyDescent="0.35">
      <c r="A220" s="1"/>
      <c r="B220" s="1"/>
      <c r="C220" s="1"/>
      <c r="D220" s="1"/>
      <c r="E220" s="1"/>
      <c r="F220" s="1"/>
      <c r="G220" s="1"/>
      <c r="H220" s="1"/>
      <c r="I220" s="1"/>
      <c r="J220" s="1"/>
      <c r="K220" s="1"/>
      <c r="L220" s="80" t="str">
        <f t="shared" si="3"/>
        <v>Yes</v>
      </c>
      <c r="M220" s="6"/>
      <c r="N220" s="6"/>
      <c r="O220" s="80" t="str">
        <f>IF(AND(M220="", N220=""), "",
    IF(M220="", "No",
        IF(
            AND(
                M220 &lt;= 'County Names to hide'!$D$2,
                OR(N220="", N220 &gt;= 'County Names to hide'!$C$2)
            ),
            "Yes",
            "No"
        )
    )
)</f>
        <v/>
      </c>
      <c r="P220" s="6"/>
      <c r="Q220" s="6"/>
      <c r="R220" s="6"/>
      <c r="S220" s="6"/>
      <c r="T220" s="1"/>
      <c r="U220" s="80" t="str">
        <f>IF(Outcomes!M220="","",
   IF(AND(Outcomes!N220&lt;&gt;"",Outcomes!N220&lt;'County Names to hide'!$C$2),0,
      ROUND((MIN(IF(Outcomes!N220="", 'County Names to hide'!$D$2, Outcomes!N220),'County Names to hide'!$D$2)-Outcomes!M220)/30,1)))</f>
        <v/>
      </c>
      <c r="V220" s="80" t="str">
        <f>IF(Outcomes!C220="", "", DATEDIF(Outcomes!C220, 'County Names to hide'!$D$2, "m"))</f>
        <v/>
      </c>
      <c r="W220" s="1"/>
      <c r="X220" s="1"/>
      <c r="Y220" s="1"/>
      <c r="Z220" s="1"/>
      <c r="AA220" s="1"/>
      <c r="AB220" s="1"/>
      <c r="AC220" s="1"/>
      <c r="AD220" s="1"/>
    </row>
    <row r="221" spans="1:30" x14ac:dyDescent="0.35">
      <c r="A221" s="1"/>
      <c r="B221" s="1"/>
      <c r="C221" s="1"/>
      <c r="D221" s="1"/>
      <c r="E221" s="1"/>
      <c r="F221" s="1"/>
      <c r="G221" s="1"/>
      <c r="H221" s="1"/>
      <c r="I221" s="1"/>
      <c r="J221" s="1"/>
      <c r="K221" s="1"/>
      <c r="L221" s="80" t="str">
        <f t="shared" si="3"/>
        <v>Yes</v>
      </c>
      <c r="M221" s="6"/>
      <c r="N221" s="6"/>
      <c r="O221" s="80" t="str">
        <f>IF(AND(M221="", N221=""), "",
    IF(M221="", "No",
        IF(
            AND(
                M221 &lt;= 'County Names to hide'!$D$2,
                OR(N221="", N221 &gt;= 'County Names to hide'!$C$2)
            ),
            "Yes",
            "No"
        )
    )
)</f>
        <v/>
      </c>
      <c r="P221" s="6"/>
      <c r="Q221" s="6"/>
      <c r="R221" s="6"/>
      <c r="S221" s="6"/>
      <c r="T221" s="1"/>
      <c r="U221" s="80" t="str">
        <f>IF(Outcomes!M221="","",
   IF(AND(Outcomes!N221&lt;&gt;"",Outcomes!N221&lt;'County Names to hide'!$C$2),0,
      ROUND((MIN(IF(Outcomes!N221="", 'County Names to hide'!$D$2, Outcomes!N221),'County Names to hide'!$D$2)-Outcomes!M221)/30,1)))</f>
        <v/>
      </c>
      <c r="V221" s="80" t="str">
        <f>IF(Outcomes!C221="", "", DATEDIF(Outcomes!C221, 'County Names to hide'!$D$2, "m"))</f>
        <v/>
      </c>
      <c r="W221" s="1"/>
      <c r="X221" s="1"/>
      <c r="Y221" s="1"/>
      <c r="Z221" s="1"/>
      <c r="AA221" s="1"/>
      <c r="AB221" s="1"/>
      <c r="AC221" s="1"/>
      <c r="AD221" s="1"/>
    </row>
    <row r="222" spans="1:30" x14ac:dyDescent="0.35">
      <c r="A222" s="1"/>
      <c r="B222" s="1"/>
      <c r="C222" s="1"/>
      <c r="D222" s="1"/>
      <c r="E222" s="1"/>
      <c r="F222" s="1"/>
      <c r="G222" s="1"/>
      <c r="H222" s="1"/>
      <c r="I222" s="1"/>
      <c r="J222" s="1"/>
      <c r="K222" s="1"/>
      <c r="L222" s="80" t="str">
        <f t="shared" si="3"/>
        <v>Yes</v>
      </c>
      <c r="M222" s="6"/>
      <c r="N222" s="6"/>
      <c r="O222" s="80" t="str">
        <f>IF(AND(M222="", N222=""), "",
    IF(M222="", "No",
        IF(
            AND(
                M222 &lt;= 'County Names to hide'!$D$2,
                OR(N222="", N222 &gt;= 'County Names to hide'!$C$2)
            ),
            "Yes",
            "No"
        )
    )
)</f>
        <v/>
      </c>
      <c r="P222" s="6"/>
      <c r="Q222" s="6"/>
      <c r="R222" s="6"/>
      <c r="S222" s="6"/>
      <c r="T222" s="1"/>
      <c r="U222" s="80" t="str">
        <f>IF(Outcomes!M222="","",
   IF(AND(Outcomes!N222&lt;&gt;"",Outcomes!N222&lt;'County Names to hide'!$C$2),0,
      ROUND((MIN(IF(Outcomes!N222="", 'County Names to hide'!$D$2, Outcomes!N222),'County Names to hide'!$D$2)-Outcomes!M222)/30,1)))</f>
        <v/>
      </c>
      <c r="V222" s="80" t="str">
        <f>IF(Outcomes!C222="", "", DATEDIF(Outcomes!C222, 'County Names to hide'!$D$2, "m"))</f>
        <v/>
      </c>
      <c r="W222" s="1"/>
      <c r="X222" s="1"/>
      <c r="Y222" s="1"/>
      <c r="Z222" s="1"/>
      <c r="AA222" s="1"/>
      <c r="AB222" s="1"/>
      <c r="AC222" s="1"/>
      <c r="AD222" s="1"/>
    </row>
    <row r="223" spans="1:30" x14ac:dyDescent="0.35">
      <c r="A223" s="1"/>
      <c r="B223" s="1"/>
      <c r="C223" s="1"/>
      <c r="D223" s="1"/>
      <c r="E223" s="1"/>
      <c r="F223" s="1"/>
      <c r="G223" s="1"/>
      <c r="H223" s="1"/>
      <c r="I223" s="1"/>
      <c r="J223" s="1"/>
      <c r="K223" s="1"/>
      <c r="L223" s="80" t="str">
        <f t="shared" si="3"/>
        <v>Yes</v>
      </c>
      <c r="M223" s="6"/>
      <c r="N223" s="6"/>
      <c r="O223" s="80" t="str">
        <f>IF(AND(M223="", N223=""), "",
    IF(M223="", "No",
        IF(
            AND(
                M223 &lt;= 'County Names to hide'!$D$2,
                OR(N223="", N223 &gt;= 'County Names to hide'!$C$2)
            ),
            "Yes",
            "No"
        )
    )
)</f>
        <v/>
      </c>
      <c r="P223" s="6"/>
      <c r="Q223" s="6"/>
      <c r="R223" s="6"/>
      <c r="S223" s="6"/>
      <c r="T223" s="1"/>
      <c r="U223" s="80" t="str">
        <f>IF(Outcomes!M223="","",
   IF(AND(Outcomes!N223&lt;&gt;"",Outcomes!N223&lt;'County Names to hide'!$C$2),0,
      ROUND((MIN(IF(Outcomes!N223="", 'County Names to hide'!$D$2, Outcomes!N223),'County Names to hide'!$D$2)-Outcomes!M223)/30,1)))</f>
        <v/>
      </c>
      <c r="V223" s="80" t="str">
        <f>IF(Outcomes!C223="", "", DATEDIF(Outcomes!C223, 'County Names to hide'!$D$2, "m"))</f>
        <v/>
      </c>
      <c r="W223" s="1"/>
      <c r="X223" s="1"/>
      <c r="Y223" s="1"/>
      <c r="Z223" s="1"/>
      <c r="AA223" s="1"/>
      <c r="AB223" s="1"/>
      <c r="AC223" s="1"/>
      <c r="AD223" s="1"/>
    </row>
    <row r="224" spans="1:30" x14ac:dyDescent="0.35">
      <c r="A224" s="1"/>
      <c r="B224" s="1"/>
      <c r="C224" s="1"/>
      <c r="D224" s="1"/>
      <c r="E224" s="1"/>
      <c r="F224" s="1"/>
      <c r="G224" s="1"/>
      <c r="H224" s="1"/>
      <c r="I224" s="1"/>
      <c r="J224" s="1"/>
      <c r="K224" s="1"/>
      <c r="L224" s="80" t="str">
        <f t="shared" si="3"/>
        <v>Yes</v>
      </c>
      <c r="M224" s="6"/>
      <c r="N224" s="6"/>
      <c r="O224" s="80" t="str">
        <f>IF(AND(M224="", N224=""), "",
    IF(M224="", "No",
        IF(
            AND(
                M224 &lt;= 'County Names to hide'!$D$2,
                OR(N224="", N224 &gt;= 'County Names to hide'!$C$2)
            ),
            "Yes",
            "No"
        )
    )
)</f>
        <v/>
      </c>
      <c r="P224" s="6"/>
      <c r="Q224" s="6"/>
      <c r="R224" s="6"/>
      <c r="S224" s="6"/>
      <c r="T224" s="1"/>
      <c r="U224" s="80" t="str">
        <f>IF(Outcomes!M224="","",
   IF(AND(Outcomes!N224&lt;&gt;"",Outcomes!N224&lt;'County Names to hide'!$C$2),0,
      ROUND((MIN(IF(Outcomes!N224="", 'County Names to hide'!$D$2, Outcomes!N224),'County Names to hide'!$D$2)-Outcomes!M224)/30,1)))</f>
        <v/>
      </c>
      <c r="V224" s="80" t="str">
        <f>IF(Outcomes!C224="", "", DATEDIF(Outcomes!C224, 'County Names to hide'!$D$2, "m"))</f>
        <v/>
      </c>
      <c r="W224" s="1"/>
      <c r="X224" s="1"/>
      <c r="Y224" s="1"/>
      <c r="Z224" s="1"/>
      <c r="AA224" s="1"/>
      <c r="AB224" s="1"/>
      <c r="AC224" s="1"/>
      <c r="AD224" s="1"/>
    </row>
    <row r="225" spans="1:30" x14ac:dyDescent="0.35">
      <c r="A225" s="1"/>
      <c r="B225" s="1"/>
      <c r="C225" s="1"/>
      <c r="D225" s="1"/>
      <c r="E225" s="1"/>
      <c r="F225" s="1"/>
      <c r="G225" s="1"/>
      <c r="H225" s="1"/>
      <c r="I225" s="1"/>
      <c r="J225" s="1"/>
      <c r="K225" s="1"/>
      <c r="L225" s="80" t="str">
        <f t="shared" si="3"/>
        <v>Yes</v>
      </c>
      <c r="M225" s="6"/>
      <c r="N225" s="6"/>
      <c r="O225" s="80" t="str">
        <f>IF(AND(M225="", N225=""), "",
    IF(M225="", "No",
        IF(
            AND(
                M225 &lt;= 'County Names to hide'!$D$2,
                OR(N225="", N225 &gt;= 'County Names to hide'!$C$2)
            ),
            "Yes",
            "No"
        )
    )
)</f>
        <v/>
      </c>
      <c r="P225" s="6"/>
      <c r="Q225" s="6"/>
      <c r="R225" s="6"/>
      <c r="S225" s="6"/>
      <c r="T225" s="1"/>
      <c r="U225" s="80" t="str">
        <f>IF(Outcomes!M225="","",
   IF(AND(Outcomes!N225&lt;&gt;"",Outcomes!N225&lt;'County Names to hide'!$C$2),0,
      ROUND((MIN(IF(Outcomes!N225="", 'County Names to hide'!$D$2, Outcomes!N225),'County Names to hide'!$D$2)-Outcomes!M225)/30,1)))</f>
        <v/>
      </c>
      <c r="V225" s="80" t="str">
        <f>IF(Outcomes!C225="", "", DATEDIF(Outcomes!C225, 'County Names to hide'!$D$2, "m"))</f>
        <v/>
      </c>
      <c r="W225" s="1"/>
      <c r="X225" s="1"/>
      <c r="Y225" s="1"/>
      <c r="Z225" s="1"/>
      <c r="AA225" s="1"/>
      <c r="AB225" s="1"/>
      <c r="AC225" s="1"/>
      <c r="AD225" s="1"/>
    </row>
    <row r="226" spans="1:30" x14ac:dyDescent="0.35">
      <c r="A226" s="1"/>
      <c r="B226" s="1"/>
      <c r="C226" s="1"/>
      <c r="D226" s="1"/>
      <c r="E226" s="1"/>
      <c r="F226" s="1"/>
      <c r="G226" s="1"/>
      <c r="H226" s="1"/>
      <c r="I226" s="1"/>
      <c r="J226" s="1"/>
      <c r="K226" s="1"/>
      <c r="L226" s="80" t="str">
        <f t="shared" si="3"/>
        <v>Yes</v>
      </c>
      <c r="M226" s="6"/>
      <c r="N226" s="6"/>
      <c r="O226" s="80" t="str">
        <f>IF(AND(M226="", N226=""), "",
    IF(M226="", "No",
        IF(
            AND(
                M226 &lt;= 'County Names to hide'!$D$2,
                OR(N226="", N226 &gt;= 'County Names to hide'!$C$2)
            ),
            "Yes",
            "No"
        )
    )
)</f>
        <v/>
      </c>
      <c r="P226" s="6"/>
      <c r="Q226" s="6"/>
      <c r="R226" s="6"/>
      <c r="S226" s="6"/>
      <c r="T226" s="1"/>
      <c r="U226" s="80" t="str">
        <f>IF(Outcomes!M226="","",
   IF(AND(Outcomes!N226&lt;&gt;"",Outcomes!N226&lt;'County Names to hide'!$C$2),0,
      ROUND((MIN(IF(Outcomes!N226="", 'County Names to hide'!$D$2, Outcomes!N226),'County Names to hide'!$D$2)-Outcomes!M226)/30,1)))</f>
        <v/>
      </c>
      <c r="V226" s="80" t="str">
        <f>IF(Outcomes!C226="", "", DATEDIF(Outcomes!C226, 'County Names to hide'!$D$2, "m"))</f>
        <v/>
      </c>
      <c r="W226" s="1"/>
      <c r="X226" s="1"/>
      <c r="Y226" s="1"/>
      <c r="Z226" s="1"/>
      <c r="AA226" s="1"/>
      <c r="AB226" s="1"/>
      <c r="AC226" s="1"/>
      <c r="AD226" s="1"/>
    </row>
    <row r="227" spans="1:30" x14ac:dyDescent="0.35">
      <c r="A227" s="1"/>
      <c r="B227" s="1"/>
      <c r="C227" s="1"/>
      <c r="D227" s="1"/>
      <c r="E227" s="1"/>
      <c r="F227" s="1"/>
      <c r="G227" s="1"/>
      <c r="H227" s="1"/>
      <c r="I227" s="1"/>
      <c r="J227" s="1"/>
      <c r="K227" s="1"/>
      <c r="L227" s="80" t="str">
        <f t="shared" si="3"/>
        <v>Yes</v>
      </c>
      <c r="M227" s="6"/>
      <c r="N227" s="6"/>
      <c r="O227" s="80" t="str">
        <f>IF(AND(M227="", N227=""), "",
    IF(M227="", "No",
        IF(
            AND(
                M227 &lt;= 'County Names to hide'!$D$2,
                OR(N227="", N227 &gt;= 'County Names to hide'!$C$2)
            ),
            "Yes",
            "No"
        )
    )
)</f>
        <v/>
      </c>
      <c r="P227" s="6"/>
      <c r="Q227" s="6"/>
      <c r="R227" s="6"/>
      <c r="S227" s="6"/>
      <c r="T227" s="1"/>
      <c r="U227" s="80" t="str">
        <f>IF(Outcomes!M227="","",
   IF(AND(Outcomes!N227&lt;&gt;"",Outcomes!N227&lt;'County Names to hide'!$C$2),0,
      ROUND((MIN(IF(Outcomes!N227="", 'County Names to hide'!$D$2, Outcomes!N227),'County Names to hide'!$D$2)-Outcomes!M227)/30,1)))</f>
        <v/>
      </c>
      <c r="V227" s="80" t="str">
        <f>IF(Outcomes!C227="", "", DATEDIF(Outcomes!C227, 'County Names to hide'!$D$2, "m"))</f>
        <v/>
      </c>
      <c r="W227" s="1"/>
      <c r="X227" s="1"/>
      <c r="Y227" s="1"/>
      <c r="Z227" s="1"/>
      <c r="AA227" s="1"/>
      <c r="AB227" s="1"/>
      <c r="AC227" s="1"/>
      <c r="AD227" s="1"/>
    </row>
    <row r="228" spans="1:30" x14ac:dyDescent="0.35">
      <c r="A228" s="1"/>
      <c r="B228" s="1"/>
      <c r="C228" s="1"/>
      <c r="D228" s="1"/>
      <c r="E228" s="1"/>
      <c r="F228" s="1"/>
      <c r="G228" s="1"/>
      <c r="H228" s="1"/>
      <c r="I228" s="1"/>
      <c r="J228" s="1"/>
      <c r="K228" s="1"/>
      <c r="L228" s="80" t="str">
        <f t="shared" si="3"/>
        <v>Yes</v>
      </c>
      <c r="M228" s="6"/>
      <c r="N228" s="6"/>
      <c r="O228" s="80" t="str">
        <f>IF(AND(M228="", N228=""), "",
    IF(M228="", "No",
        IF(
            AND(
                M228 &lt;= 'County Names to hide'!$D$2,
                OR(N228="", N228 &gt;= 'County Names to hide'!$C$2)
            ),
            "Yes",
            "No"
        )
    )
)</f>
        <v/>
      </c>
      <c r="P228" s="6"/>
      <c r="Q228" s="6"/>
      <c r="R228" s="6"/>
      <c r="S228" s="6"/>
      <c r="T228" s="1"/>
      <c r="U228" s="80" t="str">
        <f>IF(Outcomes!M228="","",
   IF(AND(Outcomes!N228&lt;&gt;"",Outcomes!N228&lt;'County Names to hide'!$C$2),0,
      ROUND((MIN(IF(Outcomes!N228="", 'County Names to hide'!$D$2, Outcomes!N228),'County Names to hide'!$D$2)-Outcomes!M228)/30,1)))</f>
        <v/>
      </c>
      <c r="V228" s="80" t="str">
        <f>IF(Outcomes!C228="", "", DATEDIF(Outcomes!C228, 'County Names to hide'!$D$2, "m"))</f>
        <v/>
      </c>
      <c r="W228" s="1"/>
      <c r="X228" s="1"/>
      <c r="Y228" s="1"/>
      <c r="Z228" s="1"/>
      <c r="AA228" s="1"/>
      <c r="AB228" s="1"/>
      <c r="AC228" s="1"/>
      <c r="AD228" s="1"/>
    </row>
    <row r="229" spans="1:30" x14ac:dyDescent="0.35">
      <c r="A229" s="1"/>
      <c r="B229" s="1"/>
      <c r="C229" s="1"/>
      <c r="D229" s="1"/>
      <c r="E229" s="1"/>
      <c r="F229" s="1"/>
      <c r="G229" s="1"/>
      <c r="H229" s="1"/>
      <c r="I229" s="1"/>
      <c r="J229" s="1"/>
      <c r="K229" s="1"/>
      <c r="L229" s="80" t="str">
        <f t="shared" si="3"/>
        <v>Yes</v>
      </c>
      <c r="M229" s="6"/>
      <c r="N229" s="6"/>
      <c r="O229" s="80" t="str">
        <f>IF(AND(M229="", N229=""), "",
    IF(M229="", "No",
        IF(
            AND(
                M229 &lt;= 'County Names to hide'!$D$2,
                OR(N229="", N229 &gt;= 'County Names to hide'!$C$2)
            ),
            "Yes",
            "No"
        )
    )
)</f>
        <v/>
      </c>
      <c r="P229" s="6"/>
      <c r="Q229" s="6"/>
      <c r="R229" s="6"/>
      <c r="S229" s="6"/>
      <c r="T229" s="1"/>
      <c r="U229" s="80" t="str">
        <f>IF(Outcomes!M229="","",
   IF(AND(Outcomes!N229&lt;&gt;"",Outcomes!N229&lt;'County Names to hide'!$C$2),0,
      ROUND((MIN(IF(Outcomes!N229="", 'County Names to hide'!$D$2, Outcomes!N229),'County Names to hide'!$D$2)-Outcomes!M229)/30,1)))</f>
        <v/>
      </c>
      <c r="V229" s="80" t="str">
        <f>IF(Outcomes!C229="", "", DATEDIF(Outcomes!C229, 'County Names to hide'!$D$2, "m"))</f>
        <v/>
      </c>
      <c r="W229" s="1"/>
      <c r="X229" s="1"/>
      <c r="Y229" s="1"/>
      <c r="Z229" s="1"/>
      <c r="AA229" s="1"/>
      <c r="AB229" s="1"/>
      <c r="AC229" s="1"/>
      <c r="AD229" s="1"/>
    </row>
    <row r="230" spans="1:30" x14ac:dyDescent="0.35">
      <c r="A230" s="1"/>
      <c r="B230" s="1"/>
      <c r="C230" s="1"/>
      <c r="D230" s="1"/>
      <c r="E230" s="1"/>
      <c r="F230" s="1"/>
      <c r="G230" s="1"/>
      <c r="H230" s="1"/>
      <c r="I230" s="1"/>
      <c r="J230" s="1"/>
      <c r="K230" s="1"/>
      <c r="L230" s="80" t="str">
        <f t="shared" si="3"/>
        <v>Yes</v>
      </c>
      <c r="M230" s="6"/>
      <c r="N230" s="6"/>
      <c r="O230" s="80" t="str">
        <f>IF(AND(M230="", N230=""), "",
    IF(M230="", "No",
        IF(
            AND(
                M230 &lt;= 'County Names to hide'!$D$2,
                OR(N230="", N230 &gt;= 'County Names to hide'!$C$2)
            ),
            "Yes",
            "No"
        )
    )
)</f>
        <v/>
      </c>
      <c r="P230" s="6"/>
      <c r="Q230" s="6"/>
      <c r="R230" s="6"/>
      <c r="S230" s="6"/>
      <c r="T230" s="1"/>
      <c r="U230" s="80" t="str">
        <f>IF(Outcomes!M230="","",
   IF(AND(Outcomes!N230&lt;&gt;"",Outcomes!N230&lt;'County Names to hide'!$C$2),0,
      ROUND((MIN(IF(Outcomes!N230="", 'County Names to hide'!$D$2, Outcomes!N230),'County Names to hide'!$D$2)-Outcomes!M230)/30,1)))</f>
        <v/>
      </c>
      <c r="V230" s="80" t="str">
        <f>IF(Outcomes!C230="", "", DATEDIF(Outcomes!C230, 'County Names to hide'!$D$2, "m"))</f>
        <v/>
      </c>
      <c r="W230" s="1"/>
      <c r="X230" s="1"/>
      <c r="Y230" s="1"/>
      <c r="Z230" s="1"/>
      <c r="AA230" s="1"/>
      <c r="AB230" s="1"/>
      <c r="AC230" s="1"/>
      <c r="AD230" s="1"/>
    </row>
    <row r="231" spans="1:30" x14ac:dyDescent="0.35">
      <c r="A231" s="1"/>
      <c r="B231" s="1"/>
      <c r="C231" s="1"/>
      <c r="D231" s="1"/>
      <c r="E231" s="1"/>
      <c r="F231" s="1"/>
      <c r="G231" s="1"/>
      <c r="H231" s="1"/>
      <c r="I231" s="1"/>
      <c r="J231" s="1"/>
      <c r="K231" s="1"/>
      <c r="L231" s="80" t="str">
        <f t="shared" si="3"/>
        <v>Yes</v>
      </c>
      <c r="M231" s="6"/>
      <c r="N231" s="6"/>
      <c r="O231" s="80" t="str">
        <f>IF(AND(M231="", N231=""), "",
    IF(M231="", "No",
        IF(
            AND(
                M231 &lt;= 'County Names to hide'!$D$2,
                OR(N231="", N231 &gt;= 'County Names to hide'!$C$2)
            ),
            "Yes",
            "No"
        )
    )
)</f>
        <v/>
      </c>
      <c r="P231" s="6"/>
      <c r="Q231" s="6"/>
      <c r="R231" s="6"/>
      <c r="S231" s="6"/>
      <c r="T231" s="1"/>
      <c r="U231" s="80" t="str">
        <f>IF(Outcomes!M231="","",
   IF(AND(Outcomes!N231&lt;&gt;"",Outcomes!N231&lt;'County Names to hide'!$C$2),0,
      ROUND((MIN(IF(Outcomes!N231="", 'County Names to hide'!$D$2, Outcomes!N231),'County Names to hide'!$D$2)-Outcomes!M231)/30,1)))</f>
        <v/>
      </c>
      <c r="V231" s="80" t="str">
        <f>IF(Outcomes!C231="", "", DATEDIF(Outcomes!C231, 'County Names to hide'!$D$2, "m"))</f>
        <v/>
      </c>
      <c r="W231" s="1"/>
      <c r="X231" s="1"/>
      <c r="Y231" s="1"/>
      <c r="Z231" s="1"/>
      <c r="AA231" s="1"/>
      <c r="AB231" s="1"/>
      <c r="AC231" s="1"/>
      <c r="AD231" s="1"/>
    </row>
    <row r="232" spans="1:30" x14ac:dyDescent="0.35">
      <c r="A232" s="1"/>
      <c r="B232" s="1"/>
      <c r="C232" s="1"/>
      <c r="D232" s="1"/>
      <c r="E232" s="1"/>
      <c r="F232" s="1"/>
      <c r="G232" s="1"/>
      <c r="H232" s="1"/>
      <c r="I232" s="1"/>
      <c r="J232" s="1"/>
      <c r="K232" s="1"/>
      <c r="L232" s="80" t="str">
        <f t="shared" si="3"/>
        <v>Yes</v>
      </c>
      <c r="M232" s="6"/>
      <c r="N232" s="6"/>
      <c r="O232" s="80" t="str">
        <f>IF(AND(M232="", N232=""), "",
    IF(M232="", "No",
        IF(
            AND(
                M232 &lt;= 'County Names to hide'!$D$2,
                OR(N232="", N232 &gt;= 'County Names to hide'!$C$2)
            ),
            "Yes",
            "No"
        )
    )
)</f>
        <v/>
      </c>
      <c r="P232" s="6"/>
      <c r="Q232" s="6"/>
      <c r="R232" s="6"/>
      <c r="S232" s="6"/>
      <c r="T232" s="1"/>
      <c r="U232" s="80" t="str">
        <f>IF(Outcomes!M232="","",
   IF(AND(Outcomes!N232&lt;&gt;"",Outcomes!N232&lt;'County Names to hide'!$C$2),0,
      ROUND((MIN(IF(Outcomes!N232="", 'County Names to hide'!$D$2, Outcomes!N232),'County Names to hide'!$D$2)-Outcomes!M232)/30,1)))</f>
        <v/>
      </c>
      <c r="V232" s="80" t="str">
        <f>IF(Outcomes!C232="", "", DATEDIF(Outcomes!C232, 'County Names to hide'!$D$2, "m"))</f>
        <v/>
      </c>
      <c r="W232" s="1"/>
      <c r="X232" s="1"/>
      <c r="Y232" s="1"/>
      <c r="Z232" s="1"/>
      <c r="AA232" s="1"/>
      <c r="AB232" s="1"/>
      <c r="AC232" s="1"/>
      <c r="AD232" s="1"/>
    </row>
    <row r="233" spans="1:30" x14ac:dyDescent="0.35">
      <c r="A233" s="1"/>
      <c r="B233" s="1"/>
      <c r="C233" s="1"/>
      <c r="D233" s="1"/>
      <c r="E233" s="1"/>
      <c r="F233" s="1"/>
      <c r="G233" s="1"/>
      <c r="H233" s="1"/>
      <c r="I233" s="1"/>
      <c r="J233" s="1"/>
      <c r="K233" s="1"/>
      <c r="L233" s="80" t="str">
        <f t="shared" si="3"/>
        <v>Yes</v>
      </c>
      <c r="M233" s="6"/>
      <c r="N233" s="6"/>
      <c r="O233" s="80" t="str">
        <f>IF(AND(M233="", N233=""), "",
    IF(M233="", "No",
        IF(
            AND(
                M233 &lt;= 'County Names to hide'!$D$2,
                OR(N233="", N233 &gt;= 'County Names to hide'!$C$2)
            ),
            "Yes",
            "No"
        )
    )
)</f>
        <v/>
      </c>
      <c r="P233" s="6"/>
      <c r="Q233" s="6"/>
      <c r="R233" s="6"/>
      <c r="S233" s="6"/>
      <c r="T233" s="1"/>
      <c r="U233" s="80" t="str">
        <f>IF(Outcomes!M233="","",
   IF(AND(Outcomes!N233&lt;&gt;"",Outcomes!N233&lt;'County Names to hide'!$C$2),0,
      ROUND((MIN(IF(Outcomes!N233="", 'County Names to hide'!$D$2, Outcomes!N233),'County Names to hide'!$D$2)-Outcomes!M233)/30,1)))</f>
        <v/>
      </c>
      <c r="V233" s="80" t="str">
        <f>IF(Outcomes!C233="", "", DATEDIF(Outcomes!C233, 'County Names to hide'!$D$2, "m"))</f>
        <v/>
      </c>
      <c r="W233" s="1"/>
      <c r="X233" s="1"/>
      <c r="Y233" s="1"/>
      <c r="Z233" s="1"/>
      <c r="AA233" s="1"/>
      <c r="AB233" s="1"/>
      <c r="AC233" s="1"/>
      <c r="AD233" s="1"/>
    </row>
    <row r="234" spans="1:30" x14ac:dyDescent="0.35">
      <c r="A234" s="1"/>
      <c r="B234" s="1"/>
      <c r="C234" s="1"/>
      <c r="D234" s="1"/>
      <c r="E234" s="1"/>
      <c r="F234" s="1"/>
      <c r="G234" s="1"/>
      <c r="H234" s="1"/>
      <c r="I234" s="1"/>
      <c r="J234" s="1"/>
      <c r="K234" s="1"/>
      <c r="L234" s="80" t="str">
        <f t="shared" si="3"/>
        <v>Yes</v>
      </c>
      <c r="M234" s="6"/>
      <c r="N234" s="6"/>
      <c r="O234" s="80" t="str">
        <f>IF(AND(M234="", N234=""), "",
    IF(M234="", "No",
        IF(
            AND(
                M234 &lt;= 'County Names to hide'!$D$2,
                OR(N234="", N234 &gt;= 'County Names to hide'!$C$2)
            ),
            "Yes",
            "No"
        )
    )
)</f>
        <v/>
      </c>
      <c r="P234" s="6"/>
      <c r="Q234" s="6"/>
      <c r="R234" s="6"/>
      <c r="S234" s="6"/>
      <c r="T234" s="1"/>
      <c r="U234" s="80" t="str">
        <f>IF(Outcomes!M234="","",
   IF(AND(Outcomes!N234&lt;&gt;"",Outcomes!N234&lt;'County Names to hide'!$C$2),0,
      ROUND((MIN(IF(Outcomes!N234="", 'County Names to hide'!$D$2, Outcomes!N234),'County Names to hide'!$D$2)-Outcomes!M234)/30,1)))</f>
        <v/>
      </c>
      <c r="V234" s="80" t="str">
        <f>IF(Outcomes!C234="", "", DATEDIF(Outcomes!C234, 'County Names to hide'!$D$2, "m"))</f>
        <v/>
      </c>
      <c r="W234" s="1"/>
      <c r="X234" s="1"/>
      <c r="Y234" s="1"/>
      <c r="Z234" s="1"/>
      <c r="AA234" s="1"/>
      <c r="AB234" s="1"/>
      <c r="AC234" s="1"/>
      <c r="AD234" s="1"/>
    </row>
    <row r="235" spans="1:30" x14ac:dyDescent="0.35">
      <c r="A235" s="1"/>
      <c r="B235" s="1"/>
      <c r="C235" s="1"/>
      <c r="D235" s="1"/>
      <c r="E235" s="1"/>
      <c r="F235" s="1"/>
      <c r="G235" s="1"/>
      <c r="H235" s="1"/>
      <c r="I235" s="1"/>
      <c r="J235" s="1"/>
      <c r="K235" s="1"/>
      <c r="L235" s="80" t="str">
        <f t="shared" si="3"/>
        <v>Yes</v>
      </c>
      <c r="M235" s="6"/>
      <c r="N235" s="6"/>
      <c r="O235" s="80" t="str">
        <f>IF(AND(M235="", N235=""), "",
    IF(M235="", "No",
        IF(
            AND(
                M235 &lt;= 'County Names to hide'!$D$2,
                OR(N235="", N235 &gt;= 'County Names to hide'!$C$2)
            ),
            "Yes",
            "No"
        )
    )
)</f>
        <v/>
      </c>
      <c r="P235" s="6"/>
      <c r="Q235" s="6"/>
      <c r="R235" s="6"/>
      <c r="S235" s="6"/>
      <c r="T235" s="1"/>
      <c r="U235" s="80" t="str">
        <f>IF(Outcomes!M235="","",
   IF(AND(Outcomes!N235&lt;&gt;"",Outcomes!N235&lt;'County Names to hide'!$C$2),0,
      ROUND((MIN(IF(Outcomes!N235="", 'County Names to hide'!$D$2, Outcomes!N235),'County Names to hide'!$D$2)-Outcomes!M235)/30,1)))</f>
        <v/>
      </c>
      <c r="V235" s="80" t="str">
        <f>IF(Outcomes!C235="", "", DATEDIF(Outcomes!C235, 'County Names to hide'!$D$2, "m"))</f>
        <v/>
      </c>
      <c r="W235" s="1"/>
      <c r="X235" s="1"/>
      <c r="Y235" s="1"/>
      <c r="Z235" s="1"/>
      <c r="AA235" s="1"/>
      <c r="AB235" s="1"/>
      <c r="AC235" s="1"/>
      <c r="AD235" s="1"/>
    </row>
    <row r="236" spans="1:30" x14ac:dyDescent="0.35">
      <c r="A236" s="1"/>
      <c r="B236" s="1"/>
      <c r="C236" s="1"/>
      <c r="D236" s="1"/>
      <c r="E236" s="1"/>
      <c r="F236" s="1"/>
      <c r="G236" s="1"/>
      <c r="H236" s="1"/>
      <c r="I236" s="1"/>
      <c r="J236" s="1"/>
      <c r="K236" s="1"/>
      <c r="L236" s="80" t="str">
        <f t="shared" si="3"/>
        <v>Yes</v>
      </c>
      <c r="M236" s="6"/>
      <c r="N236" s="6"/>
      <c r="O236" s="80" t="str">
        <f>IF(AND(M236="", N236=""), "",
    IF(M236="", "No",
        IF(
            AND(
                M236 &lt;= 'County Names to hide'!$D$2,
                OR(N236="", N236 &gt;= 'County Names to hide'!$C$2)
            ),
            "Yes",
            "No"
        )
    )
)</f>
        <v/>
      </c>
      <c r="P236" s="6"/>
      <c r="Q236" s="6"/>
      <c r="R236" s="6"/>
      <c r="S236" s="6"/>
      <c r="T236" s="1"/>
      <c r="U236" s="80" t="str">
        <f>IF(Outcomes!M236="","",
   IF(AND(Outcomes!N236&lt;&gt;"",Outcomes!N236&lt;'County Names to hide'!$C$2),0,
      ROUND((MIN(IF(Outcomes!N236="", 'County Names to hide'!$D$2, Outcomes!N236),'County Names to hide'!$D$2)-Outcomes!M236)/30,1)))</f>
        <v/>
      </c>
      <c r="V236" s="80" t="str">
        <f>IF(Outcomes!C236="", "", DATEDIF(Outcomes!C236, 'County Names to hide'!$D$2, "m"))</f>
        <v/>
      </c>
      <c r="W236" s="1"/>
      <c r="X236" s="1"/>
      <c r="Y236" s="1"/>
      <c r="Z236" s="1"/>
      <c r="AA236" s="1"/>
      <c r="AB236" s="1"/>
      <c r="AC236" s="1"/>
      <c r="AD236" s="1"/>
    </row>
    <row r="237" spans="1:30" x14ac:dyDescent="0.35">
      <c r="A237" s="1"/>
      <c r="B237" s="1"/>
      <c r="C237" s="1"/>
      <c r="D237" s="1"/>
      <c r="E237" s="1"/>
      <c r="F237" s="1"/>
      <c r="G237" s="1"/>
      <c r="H237" s="1"/>
      <c r="I237" s="1"/>
      <c r="J237" s="1"/>
      <c r="K237" s="1"/>
      <c r="L237" s="80" t="str">
        <f t="shared" si="3"/>
        <v>Yes</v>
      </c>
      <c r="M237" s="6"/>
      <c r="N237" s="6"/>
      <c r="O237" s="80" t="str">
        <f>IF(AND(M237="", N237=""), "",
    IF(M237="", "No",
        IF(
            AND(
                M237 &lt;= 'County Names to hide'!$D$2,
                OR(N237="", N237 &gt;= 'County Names to hide'!$C$2)
            ),
            "Yes",
            "No"
        )
    )
)</f>
        <v/>
      </c>
      <c r="P237" s="6"/>
      <c r="Q237" s="6"/>
      <c r="R237" s="6"/>
      <c r="S237" s="6"/>
      <c r="T237" s="1"/>
      <c r="U237" s="80" t="str">
        <f>IF(Outcomes!M237="","",
   IF(AND(Outcomes!N237&lt;&gt;"",Outcomes!N237&lt;'County Names to hide'!$C$2),0,
      ROUND((MIN(IF(Outcomes!N237="", 'County Names to hide'!$D$2, Outcomes!N237),'County Names to hide'!$D$2)-Outcomes!M237)/30,1)))</f>
        <v/>
      </c>
      <c r="V237" s="80" t="str">
        <f>IF(Outcomes!C237="", "", DATEDIF(Outcomes!C237, 'County Names to hide'!$D$2, "m"))</f>
        <v/>
      </c>
      <c r="W237" s="1"/>
      <c r="X237" s="1"/>
      <c r="Y237" s="1"/>
      <c r="Z237" s="1"/>
      <c r="AA237" s="1"/>
      <c r="AB237" s="1"/>
      <c r="AC237" s="1"/>
      <c r="AD237" s="1"/>
    </row>
    <row r="238" spans="1:30" x14ac:dyDescent="0.35">
      <c r="A238" s="1"/>
      <c r="B238" s="1"/>
      <c r="C238" s="1"/>
      <c r="D238" s="1"/>
      <c r="E238" s="1"/>
      <c r="F238" s="1"/>
      <c r="G238" s="1"/>
      <c r="H238" s="1"/>
      <c r="I238" s="1"/>
      <c r="J238" s="1"/>
      <c r="K238" s="1"/>
      <c r="L238" s="80" t="str">
        <f t="shared" si="3"/>
        <v>Yes</v>
      </c>
      <c r="M238" s="6"/>
      <c r="N238" s="6"/>
      <c r="O238" s="80" t="str">
        <f>IF(AND(M238="", N238=""), "",
    IF(M238="", "No",
        IF(
            AND(
                M238 &lt;= 'County Names to hide'!$D$2,
                OR(N238="", N238 &gt;= 'County Names to hide'!$C$2)
            ),
            "Yes",
            "No"
        )
    )
)</f>
        <v/>
      </c>
      <c r="P238" s="6"/>
      <c r="Q238" s="6"/>
      <c r="R238" s="6"/>
      <c r="S238" s="6"/>
      <c r="T238" s="1"/>
      <c r="U238" s="80" t="str">
        <f>IF(Outcomes!M238="","",
   IF(AND(Outcomes!N238&lt;&gt;"",Outcomes!N238&lt;'County Names to hide'!$C$2),0,
      ROUND((MIN(IF(Outcomes!N238="", 'County Names to hide'!$D$2, Outcomes!N238),'County Names to hide'!$D$2)-Outcomes!M238)/30,1)))</f>
        <v/>
      </c>
      <c r="V238" s="80" t="str">
        <f>IF(Outcomes!C238="", "", DATEDIF(Outcomes!C238, 'County Names to hide'!$D$2, "m"))</f>
        <v/>
      </c>
      <c r="W238" s="1"/>
      <c r="X238" s="1"/>
      <c r="Y238" s="1"/>
      <c r="Z238" s="1"/>
      <c r="AA238" s="1"/>
      <c r="AB238" s="1"/>
      <c r="AC238" s="1"/>
      <c r="AD238" s="1"/>
    </row>
    <row r="239" spans="1:30" x14ac:dyDescent="0.35">
      <c r="A239" s="1"/>
      <c r="B239" s="1"/>
      <c r="C239" s="1"/>
      <c r="D239" s="1"/>
      <c r="E239" s="1"/>
      <c r="F239" s="1"/>
      <c r="G239" s="1"/>
      <c r="H239" s="1"/>
      <c r="I239" s="1"/>
      <c r="J239" s="1"/>
      <c r="K239" s="1"/>
      <c r="L239" s="80" t="str">
        <f t="shared" si="3"/>
        <v>Yes</v>
      </c>
      <c r="M239" s="6"/>
      <c r="N239" s="6"/>
      <c r="O239" s="80" t="str">
        <f>IF(AND(M239="", N239=""), "",
    IF(M239="", "No",
        IF(
            AND(
                M239 &lt;= 'County Names to hide'!$D$2,
                OR(N239="", N239 &gt;= 'County Names to hide'!$C$2)
            ),
            "Yes",
            "No"
        )
    )
)</f>
        <v/>
      </c>
      <c r="P239" s="6"/>
      <c r="Q239" s="6"/>
      <c r="R239" s="6"/>
      <c r="S239" s="6"/>
      <c r="T239" s="1"/>
      <c r="U239" s="80" t="str">
        <f>IF(Outcomes!M239="","",
   IF(AND(Outcomes!N239&lt;&gt;"",Outcomes!N239&lt;'County Names to hide'!$C$2),0,
      ROUND((MIN(IF(Outcomes!N239="", 'County Names to hide'!$D$2, Outcomes!N239),'County Names to hide'!$D$2)-Outcomes!M239)/30,1)))</f>
        <v/>
      </c>
      <c r="V239" s="80" t="str">
        <f>IF(Outcomes!C239="", "", DATEDIF(Outcomes!C239, 'County Names to hide'!$D$2, "m"))</f>
        <v/>
      </c>
      <c r="W239" s="1"/>
      <c r="X239" s="1"/>
      <c r="Y239" s="1"/>
      <c r="Z239" s="1"/>
      <c r="AA239" s="1"/>
      <c r="AB239" s="1"/>
      <c r="AC239" s="1"/>
      <c r="AD239" s="1"/>
    </row>
    <row r="240" spans="1:30" x14ac:dyDescent="0.35">
      <c r="A240" s="1"/>
      <c r="B240" s="1"/>
      <c r="C240" s="1"/>
      <c r="D240" s="1"/>
      <c r="E240" s="1"/>
      <c r="F240" s="1"/>
      <c r="G240" s="1"/>
      <c r="H240" s="1"/>
      <c r="I240" s="1"/>
      <c r="J240" s="1"/>
      <c r="K240" s="1"/>
      <c r="L240" s="80" t="str">
        <f t="shared" si="3"/>
        <v>Yes</v>
      </c>
      <c r="M240" s="6"/>
      <c r="N240" s="6"/>
      <c r="O240" s="80" t="str">
        <f>IF(AND(M240="", N240=""), "",
    IF(M240="", "No",
        IF(
            AND(
                M240 &lt;= 'County Names to hide'!$D$2,
                OR(N240="", N240 &gt;= 'County Names to hide'!$C$2)
            ),
            "Yes",
            "No"
        )
    )
)</f>
        <v/>
      </c>
      <c r="P240" s="6"/>
      <c r="Q240" s="6"/>
      <c r="R240" s="6"/>
      <c r="S240" s="6"/>
      <c r="T240" s="1"/>
      <c r="U240" s="80" t="str">
        <f>IF(Outcomes!M240="","",
   IF(AND(Outcomes!N240&lt;&gt;"",Outcomes!N240&lt;'County Names to hide'!$C$2),0,
      ROUND((MIN(IF(Outcomes!N240="", 'County Names to hide'!$D$2, Outcomes!N240),'County Names to hide'!$D$2)-Outcomes!M240)/30,1)))</f>
        <v/>
      </c>
      <c r="V240" s="80" t="str">
        <f>IF(Outcomes!C240="", "", DATEDIF(Outcomes!C240, 'County Names to hide'!$D$2, "m"))</f>
        <v/>
      </c>
      <c r="W240" s="1"/>
      <c r="X240" s="1"/>
      <c r="Y240" s="1"/>
      <c r="Z240" s="1"/>
      <c r="AA240" s="1"/>
      <c r="AB240" s="1"/>
      <c r="AC240" s="1"/>
      <c r="AD240" s="1"/>
    </row>
    <row r="241" spans="1:30" x14ac:dyDescent="0.35">
      <c r="A241" s="1"/>
      <c r="B241" s="1"/>
      <c r="C241" s="1"/>
      <c r="D241" s="1"/>
      <c r="E241" s="1"/>
      <c r="F241" s="1"/>
      <c r="G241" s="1"/>
      <c r="H241" s="1"/>
      <c r="I241" s="1"/>
      <c r="J241" s="1"/>
      <c r="K241" s="1"/>
      <c r="L241" s="80" t="str">
        <f t="shared" si="3"/>
        <v>Yes</v>
      </c>
      <c r="M241" s="6"/>
      <c r="N241" s="6"/>
      <c r="O241" s="80" t="str">
        <f>IF(AND(M241="", N241=""), "",
    IF(M241="", "No",
        IF(
            AND(
                M241 &lt;= 'County Names to hide'!$D$2,
                OR(N241="", N241 &gt;= 'County Names to hide'!$C$2)
            ),
            "Yes",
            "No"
        )
    )
)</f>
        <v/>
      </c>
      <c r="P241" s="6"/>
      <c r="Q241" s="6"/>
      <c r="R241" s="6"/>
      <c r="S241" s="6"/>
      <c r="T241" s="1"/>
      <c r="U241" s="80" t="str">
        <f>IF(Outcomes!M241="","",
   IF(AND(Outcomes!N241&lt;&gt;"",Outcomes!N241&lt;'County Names to hide'!$C$2),0,
      ROUND((MIN(IF(Outcomes!N241="", 'County Names to hide'!$D$2, Outcomes!N241),'County Names to hide'!$D$2)-Outcomes!M241)/30,1)))</f>
        <v/>
      </c>
      <c r="V241" s="80" t="str">
        <f>IF(Outcomes!C241="", "", DATEDIF(Outcomes!C241, 'County Names to hide'!$D$2, "m"))</f>
        <v/>
      </c>
      <c r="W241" s="1"/>
      <c r="X241" s="1"/>
      <c r="Y241" s="1"/>
      <c r="Z241" s="1"/>
      <c r="AA241" s="1"/>
      <c r="AB241" s="1"/>
      <c r="AC241" s="1"/>
      <c r="AD241" s="1"/>
    </row>
    <row r="242" spans="1:30" x14ac:dyDescent="0.35">
      <c r="A242" s="1"/>
      <c r="B242" s="1"/>
      <c r="C242" s="1"/>
      <c r="D242" s="1"/>
      <c r="E242" s="1"/>
      <c r="F242" s="1"/>
      <c r="G242" s="1"/>
      <c r="H242" s="1"/>
      <c r="I242" s="1"/>
      <c r="J242" s="1"/>
      <c r="K242" s="1"/>
      <c r="L242" s="80" t="str">
        <f t="shared" si="3"/>
        <v>Yes</v>
      </c>
      <c r="M242" s="6"/>
      <c r="N242" s="6"/>
      <c r="O242" s="80" t="str">
        <f>IF(AND(M242="", N242=""), "",
    IF(M242="", "No",
        IF(
            AND(
                M242 &lt;= 'County Names to hide'!$D$2,
                OR(N242="", N242 &gt;= 'County Names to hide'!$C$2)
            ),
            "Yes",
            "No"
        )
    )
)</f>
        <v/>
      </c>
      <c r="P242" s="6"/>
      <c r="Q242" s="6"/>
      <c r="R242" s="6"/>
      <c r="S242" s="6"/>
      <c r="T242" s="1"/>
      <c r="U242" s="80" t="str">
        <f>IF(Outcomes!M242="","",
   IF(AND(Outcomes!N242&lt;&gt;"",Outcomes!N242&lt;'County Names to hide'!$C$2),0,
      ROUND((MIN(IF(Outcomes!N242="", 'County Names to hide'!$D$2, Outcomes!N242),'County Names to hide'!$D$2)-Outcomes!M242)/30,1)))</f>
        <v/>
      </c>
      <c r="V242" s="80" t="str">
        <f>IF(Outcomes!C242="", "", DATEDIF(Outcomes!C242, 'County Names to hide'!$D$2, "m"))</f>
        <v/>
      </c>
      <c r="W242" s="1"/>
      <c r="X242" s="1"/>
      <c r="Y242" s="1"/>
      <c r="Z242" s="1"/>
      <c r="AA242" s="1"/>
      <c r="AB242" s="1"/>
      <c r="AC242" s="1"/>
      <c r="AD242" s="1"/>
    </row>
    <row r="243" spans="1:30" x14ac:dyDescent="0.35">
      <c r="A243" s="1"/>
      <c r="B243" s="1"/>
      <c r="C243" s="1"/>
      <c r="D243" s="1"/>
      <c r="E243" s="1"/>
      <c r="F243" s="1"/>
      <c r="G243" s="1"/>
      <c r="H243" s="1"/>
      <c r="I243" s="1"/>
      <c r="J243" s="1"/>
      <c r="K243" s="1"/>
      <c r="L243" s="80" t="str">
        <f t="shared" si="3"/>
        <v>Yes</v>
      </c>
      <c r="M243" s="6"/>
      <c r="N243" s="6"/>
      <c r="O243" s="80" t="str">
        <f>IF(AND(M243="", N243=""), "",
    IF(M243="", "No",
        IF(
            AND(
                M243 &lt;= 'County Names to hide'!$D$2,
                OR(N243="", N243 &gt;= 'County Names to hide'!$C$2)
            ),
            "Yes",
            "No"
        )
    )
)</f>
        <v/>
      </c>
      <c r="P243" s="6"/>
      <c r="Q243" s="6"/>
      <c r="R243" s="6"/>
      <c r="S243" s="6"/>
      <c r="T243" s="1"/>
      <c r="U243" s="80" t="str">
        <f>IF(Outcomes!M243="","",
   IF(AND(Outcomes!N243&lt;&gt;"",Outcomes!N243&lt;'County Names to hide'!$C$2),0,
      ROUND((MIN(IF(Outcomes!N243="", 'County Names to hide'!$D$2, Outcomes!N243),'County Names to hide'!$D$2)-Outcomes!M243)/30,1)))</f>
        <v/>
      </c>
      <c r="V243" s="80" t="str">
        <f>IF(Outcomes!C243="", "", DATEDIF(Outcomes!C243, 'County Names to hide'!$D$2, "m"))</f>
        <v/>
      </c>
      <c r="W243" s="1"/>
      <c r="X243" s="1"/>
      <c r="Y243" s="1"/>
      <c r="Z243" s="1"/>
      <c r="AA243" s="1"/>
      <c r="AB243" s="1"/>
      <c r="AC243" s="1"/>
      <c r="AD243" s="1"/>
    </row>
    <row r="244" spans="1:30" x14ac:dyDescent="0.35">
      <c r="A244" s="1"/>
      <c r="B244" s="1"/>
      <c r="C244" s="1"/>
      <c r="D244" s="1"/>
      <c r="E244" s="1"/>
      <c r="F244" s="1"/>
      <c r="G244" s="1"/>
      <c r="H244" s="1"/>
      <c r="I244" s="1"/>
      <c r="J244" s="1"/>
      <c r="K244" s="1"/>
      <c r="L244" s="80" t="str">
        <f t="shared" si="3"/>
        <v>Yes</v>
      </c>
      <c r="M244" s="6"/>
      <c r="N244" s="6"/>
      <c r="O244" s="80" t="str">
        <f>IF(AND(M244="", N244=""), "",
    IF(M244="", "No",
        IF(
            AND(
                M244 &lt;= 'County Names to hide'!$D$2,
                OR(N244="", N244 &gt;= 'County Names to hide'!$C$2)
            ),
            "Yes",
            "No"
        )
    )
)</f>
        <v/>
      </c>
      <c r="P244" s="6"/>
      <c r="Q244" s="6"/>
      <c r="R244" s="6"/>
      <c r="S244" s="6"/>
      <c r="T244" s="1"/>
      <c r="U244" s="80" t="str">
        <f>IF(Outcomes!M244="","",
   IF(AND(Outcomes!N244&lt;&gt;"",Outcomes!N244&lt;'County Names to hide'!$C$2),0,
      ROUND((MIN(IF(Outcomes!N244="", 'County Names to hide'!$D$2, Outcomes!N244),'County Names to hide'!$D$2)-Outcomes!M244)/30,1)))</f>
        <v/>
      </c>
      <c r="V244" s="80" t="str">
        <f>IF(Outcomes!C244="", "", DATEDIF(Outcomes!C244, 'County Names to hide'!$D$2, "m"))</f>
        <v/>
      </c>
      <c r="W244" s="1"/>
      <c r="X244" s="1"/>
      <c r="Y244" s="1"/>
      <c r="Z244" s="1"/>
      <c r="AA244" s="1"/>
      <c r="AB244" s="1"/>
      <c r="AC244" s="1"/>
      <c r="AD244" s="1"/>
    </row>
    <row r="245" spans="1:30" x14ac:dyDescent="0.35">
      <c r="A245" s="1"/>
      <c r="B245" s="1"/>
      <c r="C245" s="1"/>
      <c r="D245" s="1"/>
      <c r="E245" s="1"/>
      <c r="F245" s="1"/>
      <c r="G245" s="1"/>
      <c r="H245" s="1"/>
      <c r="I245" s="1"/>
      <c r="J245" s="1"/>
      <c r="K245" s="1"/>
      <c r="L245" s="80" t="str">
        <f t="shared" si="3"/>
        <v>Yes</v>
      </c>
      <c r="M245" s="6"/>
      <c r="N245" s="6"/>
      <c r="O245" s="80" t="str">
        <f>IF(AND(M245="", N245=""), "",
    IF(M245="", "No",
        IF(
            AND(
                M245 &lt;= 'County Names to hide'!$D$2,
                OR(N245="", N245 &gt;= 'County Names to hide'!$C$2)
            ),
            "Yes",
            "No"
        )
    )
)</f>
        <v/>
      </c>
      <c r="P245" s="6"/>
      <c r="Q245" s="6"/>
      <c r="R245" s="6"/>
      <c r="S245" s="6"/>
      <c r="T245" s="1"/>
      <c r="U245" s="80" t="str">
        <f>IF(Outcomes!M245="","",
   IF(AND(Outcomes!N245&lt;&gt;"",Outcomes!N245&lt;'County Names to hide'!$C$2),0,
      ROUND((MIN(IF(Outcomes!N245="", 'County Names to hide'!$D$2, Outcomes!N245),'County Names to hide'!$D$2)-Outcomes!M245)/30,1)))</f>
        <v/>
      </c>
      <c r="V245" s="80" t="str">
        <f>IF(Outcomes!C245="", "", DATEDIF(Outcomes!C245, 'County Names to hide'!$D$2, "m"))</f>
        <v/>
      </c>
      <c r="W245" s="1"/>
      <c r="X245" s="1"/>
      <c r="Y245" s="1"/>
      <c r="Z245" s="1"/>
      <c r="AA245" s="1"/>
      <c r="AB245" s="1"/>
      <c r="AC245" s="1"/>
      <c r="AD245" s="1"/>
    </row>
    <row r="246" spans="1:30" x14ac:dyDescent="0.35">
      <c r="A246" s="1"/>
      <c r="B246" s="1"/>
      <c r="C246" s="1"/>
      <c r="D246" s="1"/>
      <c r="E246" s="1"/>
      <c r="F246" s="1"/>
      <c r="G246" s="1"/>
      <c r="H246" s="1"/>
      <c r="I246" s="1"/>
      <c r="J246" s="1"/>
      <c r="K246" s="1"/>
      <c r="L246" s="80" t="str">
        <f t="shared" si="3"/>
        <v>Yes</v>
      </c>
      <c r="M246" s="6"/>
      <c r="N246" s="6"/>
      <c r="O246" s="80" t="str">
        <f>IF(AND(M246="", N246=""), "",
    IF(M246="", "No",
        IF(
            AND(
                M246 &lt;= 'County Names to hide'!$D$2,
                OR(N246="", N246 &gt;= 'County Names to hide'!$C$2)
            ),
            "Yes",
            "No"
        )
    )
)</f>
        <v/>
      </c>
      <c r="P246" s="6"/>
      <c r="Q246" s="6"/>
      <c r="R246" s="6"/>
      <c r="S246" s="6"/>
      <c r="T246" s="1"/>
      <c r="U246" s="80" t="str">
        <f>IF(Outcomes!M246="","",
   IF(AND(Outcomes!N246&lt;&gt;"",Outcomes!N246&lt;'County Names to hide'!$C$2),0,
      ROUND((MIN(IF(Outcomes!N246="", 'County Names to hide'!$D$2, Outcomes!N246),'County Names to hide'!$D$2)-Outcomes!M246)/30,1)))</f>
        <v/>
      </c>
      <c r="V246" s="80" t="str">
        <f>IF(Outcomes!C246="", "", DATEDIF(Outcomes!C246, 'County Names to hide'!$D$2, "m"))</f>
        <v/>
      </c>
      <c r="W246" s="1"/>
      <c r="X246" s="1"/>
      <c r="Y246" s="1"/>
      <c r="Z246" s="1"/>
      <c r="AA246" s="1"/>
      <c r="AB246" s="1"/>
      <c r="AC246" s="1"/>
      <c r="AD246" s="1"/>
    </row>
    <row r="247" spans="1:30" x14ac:dyDescent="0.35">
      <c r="A247" s="1"/>
      <c r="B247" s="1"/>
      <c r="C247" s="1"/>
      <c r="D247" s="1"/>
      <c r="E247" s="1"/>
      <c r="F247" s="1"/>
      <c r="G247" s="1"/>
      <c r="H247" s="1"/>
      <c r="I247" s="1"/>
      <c r="J247" s="1"/>
      <c r="K247" s="1"/>
      <c r="L247" s="80" t="str">
        <f t="shared" si="3"/>
        <v>Yes</v>
      </c>
      <c r="M247" s="6"/>
      <c r="N247" s="6"/>
      <c r="O247" s="80" t="str">
        <f>IF(AND(M247="", N247=""), "",
    IF(M247="", "No",
        IF(
            AND(
                M247 &lt;= 'County Names to hide'!$D$2,
                OR(N247="", N247 &gt;= 'County Names to hide'!$C$2)
            ),
            "Yes",
            "No"
        )
    )
)</f>
        <v/>
      </c>
      <c r="P247" s="6"/>
      <c r="Q247" s="6"/>
      <c r="R247" s="6"/>
      <c r="S247" s="6"/>
      <c r="T247" s="1"/>
      <c r="U247" s="80" t="str">
        <f>IF(Outcomes!M247="","",
   IF(AND(Outcomes!N247&lt;&gt;"",Outcomes!N247&lt;'County Names to hide'!$C$2),0,
      ROUND((MIN(IF(Outcomes!N247="", 'County Names to hide'!$D$2, Outcomes!N247),'County Names to hide'!$D$2)-Outcomes!M247)/30,1)))</f>
        <v/>
      </c>
      <c r="V247" s="80" t="str">
        <f>IF(Outcomes!C247="", "", DATEDIF(Outcomes!C247, 'County Names to hide'!$D$2, "m"))</f>
        <v/>
      </c>
      <c r="W247" s="1"/>
      <c r="X247" s="1"/>
      <c r="Y247" s="1"/>
      <c r="Z247" s="1"/>
      <c r="AA247" s="1"/>
      <c r="AB247" s="1"/>
      <c r="AC247" s="1"/>
      <c r="AD247" s="1"/>
    </row>
    <row r="248" spans="1:30" x14ac:dyDescent="0.35">
      <c r="A248" s="1"/>
      <c r="B248" s="1"/>
      <c r="C248" s="1"/>
      <c r="D248" s="1"/>
      <c r="E248" s="1"/>
      <c r="F248" s="1"/>
      <c r="G248" s="1"/>
      <c r="H248" s="1"/>
      <c r="I248" s="1"/>
      <c r="J248" s="1"/>
      <c r="K248" s="1"/>
      <c r="L248" s="80" t="str">
        <f t="shared" si="3"/>
        <v>Yes</v>
      </c>
      <c r="M248" s="6"/>
      <c r="N248" s="6"/>
      <c r="O248" s="80" t="str">
        <f>IF(AND(M248="", N248=""), "",
    IF(M248="", "No",
        IF(
            AND(
                M248 &lt;= 'County Names to hide'!$D$2,
                OR(N248="", N248 &gt;= 'County Names to hide'!$C$2)
            ),
            "Yes",
            "No"
        )
    )
)</f>
        <v/>
      </c>
      <c r="P248" s="6"/>
      <c r="Q248" s="6"/>
      <c r="R248" s="6"/>
      <c r="S248" s="6"/>
      <c r="T248" s="1"/>
      <c r="U248" s="80" t="str">
        <f>IF(Outcomes!M248="","",
   IF(AND(Outcomes!N248&lt;&gt;"",Outcomes!N248&lt;'County Names to hide'!$C$2),0,
      ROUND((MIN(IF(Outcomes!N248="", 'County Names to hide'!$D$2, Outcomes!N248),'County Names to hide'!$D$2)-Outcomes!M248)/30,1)))</f>
        <v/>
      </c>
      <c r="V248" s="80" t="str">
        <f>IF(Outcomes!C248="", "", DATEDIF(Outcomes!C248, 'County Names to hide'!$D$2, "m"))</f>
        <v/>
      </c>
      <c r="W248" s="1"/>
      <c r="X248" s="1"/>
      <c r="Y248" s="1"/>
      <c r="Z248" s="1"/>
      <c r="AA248" s="1"/>
      <c r="AB248" s="1"/>
      <c r="AC248" s="1"/>
      <c r="AD248" s="1"/>
    </row>
    <row r="249" spans="1:30" x14ac:dyDescent="0.35">
      <c r="A249" s="1"/>
      <c r="B249" s="1"/>
      <c r="C249" s="1"/>
      <c r="D249" s="1"/>
      <c r="E249" s="1"/>
      <c r="F249" s="1"/>
      <c r="G249" s="1"/>
      <c r="H249" s="1"/>
      <c r="I249" s="1"/>
      <c r="J249" s="1"/>
      <c r="K249" s="1"/>
      <c r="L249" s="80" t="str">
        <f t="shared" si="3"/>
        <v>Yes</v>
      </c>
      <c r="M249" s="6"/>
      <c r="N249" s="6"/>
      <c r="O249" s="80" t="str">
        <f>IF(AND(M249="", N249=""), "",
    IF(M249="", "No",
        IF(
            AND(
                M249 &lt;= 'County Names to hide'!$D$2,
                OR(N249="", N249 &gt;= 'County Names to hide'!$C$2)
            ),
            "Yes",
            "No"
        )
    )
)</f>
        <v/>
      </c>
      <c r="P249" s="6"/>
      <c r="Q249" s="6"/>
      <c r="R249" s="6"/>
      <c r="S249" s="6"/>
      <c r="T249" s="1"/>
      <c r="U249" s="80" t="str">
        <f>IF(Outcomes!M249="","",
   IF(AND(Outcomes!N249&lt;&gt;"",Outcomes!N249&lt;'County Names to hide'!$C$2),0,
      ROUND((MIN(IF(Outcomes!N249="", 'County Names to hide'!$D$2, Outcomes!N249),'County Names to hide'!$D$2)-Outcomes!M249)/30,1)))</f>
        <v/>
      </c>
      <c r="V249" s="80" t="str">
        <f>IF(Outcomes!C249="", "", DATEDIF(Outcomes!C249, 'County Names to hide'!$D$2, "m"))</f>
        <v/>
      </c>
      <c r="W249" s="1"/>
      <c r="X249" s="1"/>
      <c r="Y249" s="1"/>
      <c r="Z249" s="1"/>
      <c r="AA249" s="1"/>
      <c r="AB249" s="1"/>
      <c r="AC249" s="1"/>
      <c r="AD249" s="1"/>
    </row>
    <row r="250" spans="1:30" x14ac:dyDescent="0.35">
      <c r="A250" s="1"/>
      <c r="B250" s="1"/>
      <c r="C250" s="1"/>
      <c r="D250" s="1"/>
      <c r="E250" s="1"/>
      <c r="F250" s="1"/>
      <c r="G250" s="1"/>
      <c r="H250" s="1"/>
      <c r="I250" s="1"/>
      <c r="J250" s="1"/>
      <c r="K250" s="1"/>
      <c r="L250" s="80" t="str">
        <f t="shared" si="3"/>
        <v>Yes</v>
      </c>
      <c r="M250" s="6"/>
      <c r="N250" s="6"/>
      <c r="O250" s="80" t="str">
        <f>IF(AND(M250="", N250=""), "",
    IF(M250="", "No",
        IF(
            AND(
                M250 &lt;= 'County Names to hide'!$D$2,
                OR(N250="", N250 &gt;= 'County Names to hide'!$C$2)
            ),
            "Yes",
            "No"
        )
    )
)</f>
        <v/>
      </c>
      <c r="P250" s="6"/>
      <c r="Q250" s="6"/>
      <c r="R250" s="6"/>
      <c r="S250" s="6"/>
      <c r="T250" s="1"/>
      <c r="U250" s="80" t="str">
        <f>IF(Outcomes!M250="","",
   IF(AND(Outcomes!N250&lt;&gt;"",Outcomes!N250&lt;'County Names to hide'!$C$2),0,
      ROUND((MIN(IF(Outcomes!N250="", 'County Names to hide'!$D$2, Outcomes!N250),'County Names to hide'!$D$2)-Outcomes!M250)/30,1)))</f>
        <v/>
      </c>
      <c r="V250" s="80" t="str">
        <f>IF(Outcomes!C250="", "", DATEDIF(Outcomes!C250, 'County Names to hide'!$D$2, "m"))</f>
        <v/>
      </c>
      <c r="W250" s="1"/>
      <c r="X250" s="1"/>
      <c r="Y250" s="1"/>
      <c r="Z250" s="1"/>
      <c r="AA250" s="1"/>
      <c r="AB250" s="1"/>
      <c r="AC250" s="1"/>
      <c r="AD250" s="1"/>
    </row>
    <row r="251" spans="1:30" x14ac:dyDescent="0.35">
      <c r="A251" s="1"/>
      <c r="B251" s="1"/>
      <c r="C251" s="1"/>
      <c r="D251" s="1"/>
      <c r="E251" s="1"/>
      <c r="F251" s="1"/>
      <c r="G251" s="1"/>
      <c r="H251" s="1"/>
      <c r="I251" s="1"/>
      <c r="J251" s="1"/>
      <c r="K251" s="1"/>
      <c r="L251" s="80" t="str">
        <f t="shared" si="3"/>
        <v>Yes</v>
      </c>
      <c r="M251" s="6"/>
      <c r="N251" s="6"/>
      <c r="O251" s="80" t="str">
        <f>IF(AND(M251="", N251=""), "",
    IF(M251="", "No",
        IF(
            AND(
                M251 &lt;= 'County Names to hide'!$D$2,
                OR(N251="", N251 &gt;= 'County Names to hide'!$C$2)
            ),
            "Yes",
            "No"
        )
    )
)</f>
        <v/>
      </c>
      <c r="P251" s="6"/>
      <c r="Q251" s="6"/>
      <c r="R251" s="6"/>
      <c r="S251" s="6"/>
      <c r="T251" s="1"/>
      <c r="U251" s="80" t="str">
        <f>IF(Outcomes!M251="","",
   IF(AND(Outcomes!N251&lt;&gt;"",Outcomes!N251&lt;'County Names to hide'!$C$2),0,
      ROUND((MIN(IF(Outcomes!N251="", 'County Names to hide'!$D$2, Outcomes!N251),'County Names to hide'!$D$2)-Outcomes!M251)/30,1)))</f>
        <v/>
      </c>
      <c r="V251" s="80" t="str">
        <f>IF(Outcomes!C251="", "", DATEDIF(Outcomes!C251, 'County Names to hide'!$D$2, "m"))</f>
        <v/>
      </c>
      <c r="W251" s="1"/>
      <c r="X251" s="1"/>
      <c r="Y251" s="1"/>
      <c r="Z251" s="1"/>
      <c r="AA251" s="1"/>
      <c r="AB251" s="1"/>
      <c r="AC251" s="1"/>
      <c r="AD251" s="1"/>
    </row>
    <row r="252" spans="1:30" x14ac:dyDescent="0.35">
      <c r="A252" s="1"/>
      <c r="B252" s="1"/>
      <c r="C252" s="1"/>
      <c r="D252" s="1"/>
      <c r="E252" s="1"/>
      <c r="F252" s="1"/>
      <c r="G252" s="1"/>
      <c r="H252" s="1"/>
      <c r="I252" s="1"/>
      <c r="J252" s="1"/>
      <c r="K252" s="1"/>
      <c r="L252" s="80" t="str">
        <f t="shared" si="3"/>
        <v>Yes</v>
      </c>
      <c r="M252" s="6"/>
      <c r="N252" s="6"/>
      <c r="O252" s="80" t="str">
        <f>IF(AND(M252="", N252=""), "",
    IF(M252="", "No",
        IF(
            AND(
                M252 &lt;= 'County Names to hide'!$D$2,
                OR(N252="", N252 &gt;= 'County Names to hide'!$C$2)
            ),
            "Yes",
            "No"
        )
    )
)</f>
        <v/>
      </c>
      <c r="P252" s="6"/>
      <c r="Q252" s="6"/>
      <c r="R252" s="6"/>
      <c r="S252" s="6"/>
      <c r="T252" s="1"/>
      <c r="U252" s="80" t="str">
        <f>IF(Outcomes!M252="","",
   IF(AND(Outcomes!N252&lt;&gt;"",Outcomes!N252&lt;'County Names to hide'!$C$2),0,
      ROUND((MIN(IF(Outcomes!N252="", 'County Names to hide'!$D$2, Outcomes!N252),'County Names to hide'!$D$2)-Outcomes!M252)/30,1)))</f>
        <v/>
      </c>
      <c r="V252" s="80" t="str">
        <f>IF(Outcomes!C252="", "", DATEDIF(Outcomes!C252, 'County Names to hide'!$D$2, "m"))</f>
        <v/>
      </c>
      <c r="W252" s="1"/>
      <c r="X252" s="1"/>
      <c r="Y252" s="1"/>
      <c r="Z252" s="1"/>
      <c r="AA252" s="1"/>
      <c r="AB252" s="1"/>
      <c r="AC252" s="1"/>
      <c r="AD252" s="1"/>
    </row>
    <row r="253" spans="1:30" x14ac:dyDescent="0.35">
      <c r="A253" s="1"/>
      <c r="B253" s="1"/>
      <c r="C253" s="1"/>
      <c r="D253" s="1"/>
      <c r="E253" s="1"/>
      <c r="F253" s="1"/>
      <c r="G253" s="1"/>
      <c r="H253" s="1"/>
      <c r="I253" s="1"/>
      <c r="J253" s="1"/>
      <c r="K253" s="1"/>
      <c r="L253" s="80" t="str">
        <f t="shared" si="3"/>
        <v>Yes</v>
      </c>
      <c r="M253" s="6"/>
      <c r="N253" s="6"/>
      <c r="O253" s="80" t="str">
        <f>IF(AND(M253="", N253=""), "",
    IF(M253="", "No",
        IF(
            AND(
                M253 &lt;= 'County Names to hide'!$D$2,
                OR(N253="", N253 &gt;= 'County Names to hide'!$C$2)
            ),
            "Yes",
            "No"
        )
    )
)</f>
        <v/>
      </c>
      <c r="P253" s="6"/>
      <c r="Q253" s="6"/>
      <c r="R253" s="6"/>
      <c r="S253" s="6"/>
      <c r="T253" s="1"/>
      <c r="U253" s="80" t="str">
        <f>IF(Outcomes!M253="","",
   IF(AND(Outcomes!N253&lt;&gt;"",Outcomes!N253&lt;'County Names to hide'!$C$2),0,
      ROUND((MIN(IF(Outcomes!N253="", 'County Names to hide'!$D$2, Outcomes!N253),'County Names to hide'!$D$2)-Outcomes!M253)/30,1)))</f>
        <v/>
      </c>
      <c r="V253" s="80" t="str">
        <f>IF(Outcomes!C253="", "", DATEDIF(Outcomes!C253, 'County Names to hide'!$D$2, "m"))</f>
        <v/>
      </c>
      <c r="W253" s="1"/>
      <c r="X253" s="1"/>
      <c r="Y253" s="1"/>
      <c r="Z253" s="1"/>
      <c r="AA253" s="1"/>
      <c r="AB253" s="1"/>
      <c r="AC253" s="1"/>
      <c r="AD253" s="1"/>
    </row>
    <row r="254" spans="1:30" x14ac:dyDescent="0.35">
      <c r="A254" s="1"/>
      <c r="B254" s="1"/>
      <c r="C254" s="1"/>
      <c r="D254" s="1"/>
      <c r="E254" s="1"/>
      <c r="F254" s="1"/>
      <c r="G254" s="1"/>
      <c r="H254" s="1"/>
      <c r="I254" s="1"/>
      <c r="J254" s="1"/>
      <c r="K254" s="1"/>
      <c r="L254" s="80" t="str">
        <f t="shared" si="3"/>
        <v>Yes</v>
      </c>
      <c r="M254" s="6"/>
      <c r="N254" s="6"/>
      <c r="O254" s="80" t="str">
        <f>IF(AND(M254="", N254=""), "",
    IF(M254="", "No",
        IF(
            AND(
                M254 &lt;= 'County Names to hide'!$D$2,
                OR(N254="", N254 &gt;= 'County Names to hide'!$C$2)
            ),
            "Yes",
            "No"
        )
    )
)</f>
        <v/>
      </c>
      <c r="P254" s="6"/>
      <c r="Q254" s="6"/>
      <c r="R254" s="6"/>
      <c r="S254" s="6"/>
      <c r="T254" s="1"/>
      <c r="U254" s="80" t="str">
        <f>IF(Outcomes!M254="","",
   IF(AND(Outcomes!N254&lt;&gt;"",Outcomes!N254&lt;'County Names to hide'!$C$2),0,
      ROUND((MIN(IF(Outcomes!N254="", 'County Names to hide'!$D$2, Outcomes!N254),'County Names to hide'!$D$2)-Outcomes!M254)/30,1)))</f>
        <v/>
      </c>
      <c r="V254" s="80" t="str">
        <f>IF(Outcomes!C254="", "", DATEDIF(Outcomes!C254, 'County Names to hide'!$D$2, "m"))</f>
        <v/>
      </c>
      <c r="W254" s="1"/>
      <c r="X254" s="1"/>
      <c r="Y254" s="1"/>
      <c r="Z254" s="1"/>
      <c r="AA254" s="1"/>
      <c r="AB254" s="1"/>
      <c r="AC254" s="1"/>
      <c r="AD254" s="1"/>
    </row>
    <row r="255" spans="1:30" x14ac:dyDescent="0.35">
      <c r="A255" s="1"/>
      <c r="B255" s="1"/>
      <c r="C255" s="1"/>
      <c r="D255" s="1"/>
      <c r="E255" s="1"/>
      <c r="F255" s="1"/>
      <c r="G255" s="1"/>
      <c r="H255" s="1"/>
      <c r="I255" s="1"/>
      <c r="J255" s="1"/>
      <c r="K255" s="1"/>
      <c r="L255" s="80" t="str">
        <f t="shared" si="3"/>
        <v>Yes</v>
      </c>
      <c r="M255" s="6"/>
      <c r="N255" s="6"/>
      <c r="O255" s="80" t="str">
        <f>IF(AND(M255="", N255=""), "",
    IF(M255="", "No",
        IF(
            AND(
                M255 &lt;= 'County Names to hide'!$D$2,
                OR(N255="", N255 &gt;= 'County Names to hide'!$C$2)
            ),
            "Yes",
            "No"
        )
    )
)</f>
        <v/>
      </c>
      <c r="P255" s="6"/>
      <c r="Q255" s="6"/>
      <c r="R255" s="6"/>
      <c r="S255" s="6"/>
      <c r="T255" s="1"/>
      <c r="U255" s="80" t="str">
        <f>IF(Outcomes!M255="","",
   IF(AND(Outcomes!N255&lt;&gt;"",Outcomes!N255&lt;'County Names to hide'!$C$2),0,
      ROUND((MIN(IF(Outcomes!N255="", 'County Names to hide'!$D$2, Outcomes!N255),'County Names to hide'!$D$2)-Outcomes!M255)/30,1)))</f>
        <v/>
      </c>
      <c r="V255" s="80" t="str">
        <f>IF(Outcomes!C255="", "", DATEDIF(Outcomes!C255, 'County Names to hide'!$D$2, "m"))</f>
        <v/>
      </c>
      <c r="W255" s="1"/>
      <c r="X255" s="1"/>
      <c r="Y255" s="1"/>
      <c r="Z255" s="1"/>
      <c r="AA255" s="1"/>
      <c r="AB255" s="1"/>
      <c r="AC255" s="1"/>
      <c r="AD255" s="1"/>
    </row>
    <row r="256" spans="1:30" x14ac:dyDescent="0.35">
      <c r="A256" s="1"/>
      <c r="B256" s="1"/>
      <c r="C256" s="1"/>
      <c r="D256" s="1"/>
      <c r="E256" s="1"/>
      <c r="F256" s="1"/>
      <c r="G256" s="1"/>
      <c r="H256" s="1"/>
      <c r="I256" s="1"/>
      <c r="J256" s="1"/>
      <c r="K256" s="1"/>
      <c r="L256" s="80" t="str">
        <f t="shared" si="3"/>
        <v>Yes</v>
      </c>
      <c r="M256" s="6"/>
      <c r="N256" s="6"/>
      <c r="O256" s="80" t="str">
        <f>IF(AND(M256="", N256=""), "",
    IF(M256="", "No",
        IF(
            AND(
                M256 &lt;= 'County Names to hide'!$D$2,
                OR(N256="", N256 &gt;= 'County Names to hide'!$C$2)
            ),
            "Yes",
            "No"
        )
    )
)</f>
        <v/>
      </c>
      <c r="P256" s="6"/>
      <c r="Q256" s="6"/>
      <c r="R256" s="6"/>
      <c r="S256" s="6"/>
      <c r="T256" s="1"/>
      <c r="U256" s="80" t="str">
        <f>IF(Outcomes!M256="","",
   IF(AND(Outcomes!N256&lt;&gt;"",Outcomes!N256&lt;'County Names to hide'!$C$2),0,
      ROUND((MIN(IF(Outcomes!N256="", 'County Names to hide'!$D$2, Outcomes!N256),'County Names to hide'!$D$2)-Outcomes!M256)/30,1)))</f>
        <v/>
      </c>
      <c r="V256" s="80" t="str">
        <f>IF(Outcomes!C256="", "", DATEDIF(Outcomes!C256, 'County Names to hide'!$D$2, "m"))</f>
        <v/>
      </c>
      <c r="W256" s="1"/>
      <c r="X256" s="1"/>
      <c r="Y256" s="1"/>
      <c r="Z256" s="1"/>
      <c r="AA256" s="1"/>
      <c r="AB256" s="1"/>
      <c r="AC256" s="1"/>
      <c r="AD256" s="1"/>
    </row>
    <row r="257" spans="1:30" x14ac:dyDescent="0.35">
      <c r="A257" s="1"/>
      <c r="B257" s="1"/>
      <c r="C257" s="1"/>
      <c r="D257" s="1"/>
      <c r="E257" s="1"/>
      <c r="F257" s="1"/>
      <c r="G257" s="1"/>
      <c r="H257" s="1"/>
      <c r="I257" s="1"/>
      <c r="J257" s="1"/>
      <c r="K257" s="1"/>
      <c r="L257" s="80" t="str">
        <f t="shared" si="3"/>
        <v>Yes</v>
      </c>
      <c r="M257" s="6"/>
      <c r="N257" s="6"/>
      <c r="O257" s="80" t="str">
        <f>IF(AND(M257="", N257=""), "",
    IF(M257="", "No",
        IF(
            AND(
                M257 &lt;= 'County Names to hide'!$D$2,
                OR(N257="", N257 &gt;= 'County Names to hide'!$C$2)
            ),
            "Yes",
            "No"
        )
    )
)</f>
        <v/>
      </c>
      <c r="P257" s="6"/>
      <c r="Q257" s="6"/>
      <c r="R257" s="6"/>
      <c r="S257" s="6"/>
      <c r="T257" s="1"/>
      <c r="U257" s="80" t="str">
        <f>IF(Outcomes!M257="","",
   IF(AND(Outcomes!N257&lt;&gt;"",Outcomes!N257&lt;'County Names to hide'!$C$2),0,
      ROUND((MIN(IF(Outcomes!N257="", 'County Names to hide'!$D$2, Outcomes!N257),'County Names to hide'!$D$2)-Outcomes!M257)/30,1)))</f>
        <v/>
      </c>
      <c r="V257" s="80" t="str">
        <f>IF(Outcomes!C257="", "", DATEDIF(Outcomes!C257, 'County Names to hide'!$D$2, "m"))</f>
        <v/>
      </c>
      <c r="W257" s="1"/>
      <c r="X257" s="1"/>
      <c r="Y257" s="1"/>
      <c r="Z257" s="1"/>
      <c r="AA257" s="1"/>
      <c r="AB257" s="1"/>
      <c r="AC257" s="1"/>
      <c r="AD257" s="1"/>
    </row>
    <row r="258" spans="1:30" x14ac:dyDescent="0.35">
      <c r="A258" s="1"/>
      <c r="B258" s="1"/>
      <c r="C258" s="1"/>
      <c r="D258" s="1"/>
      <c r="E258" s="1"/>
      <c r="F258" s="1"/>
      <c r="G258" s="1"/>
      <c r="H258" s="1"/>
      <c r="I258" s="1"/>
      <c r="J258" s="1"/>
      <c r="K258" s="1"/>
      <c r="L258" s="80" t="str">
        <f t="shared" si="3"/>
        <v>Yes</v>
      </c>
      <c r="M258" s="6"/>
      <c r="N258" s="6"/>
      <c r="O258" s="80" t="str">
        <f>IF(AND(M258="", N258=""), "",
    IF(M258="", "No",
        IF(
            AND(
                M258 &lt;= 'County Names to hide'!$D$2,
                OR(N258="", N258 &gt;= 'County Names to hide'!$C$2)
            ),
            "Yes",
            "No"
        )
    )
)</f>
        <v/>
      </c>
      <c r="P258" s="6"/>
      <c r="Q258" s="6"/>
      <c r="R258" s="6"/>
      <c r="S258" s="6"/>
      <c r="T258" s="1"/>
      <c r="U258" s="80" t="str">
        <f>IF(Outcomes!M258="","",
   IF(AND(Outcomes!N258&lt;&gt;"",Outcomes!N258&lt;'County Names to hide'!$C$2),0,
      ROUND((MIN(IF(Outcomes!N258="", 'County Names to hide'!$D$2, Outcomes!N258),'County Names to hide'!$D$2)-Outcomes!M258)/30,1)))</f>
        <v/>
      </c>
      <c r="V258" s="80" t="str">
        <f>IF(Outcomes!C258="", "", DATEDIF(Outcomes!C258, 'County Names to hide'!$D$2, "m"))</f>
        <v/>
      </c>
      <c r="W258" s="1"/>
      <c r="X258" s="1"/>
      <c r="Y258" s="1"/>
      <c r="Z258" s="1"/>
      <c r="AA258" s="1"/>
      <c r="AB258" s="1"/>
      <c r="AC258" s="1"/>
      <c r="AD258" s="1"/>
    </row>
    <row r="259" spans="1:30" x14ac:dyDescent="0.35">
      <c r="A259" s="1"/>
      <c r="B259" s="1"/>
      <c r="C259" s="1"/>
      <c r="D259" s="1"/>
      <c r="E259" s="1"/>
      <c r="F259" s="1"/>
      <c r="G259" s="1"/>
      <c r="H259" s="1"/>
      <c r="I259" s="1"/>
      <c r="J259" s="1"/>
      <c r="K259" s="1"/>
      <c r="L259" s="80" t="str">
        <f t="shared" si="3"/>
        <v>Yes</v>
      </c>
      <c r="M259" s="6"/>
      <c r="N259" s="6"/>
      <c r="O259" s="80" t="str">
        <f>IF(AND(M259="", N259=""), "",
    IF(M259="", "No",
        IF(
            AND(
                M259 &lt;= 'County Names to hide'!$D$2,
                OR(N259="", N259 &gt;= 'County Names to hide'!$C$2)
            ),
            "Yes",
            "No"
        )
    )
)</f>
        <v/>
      </c>
      <c r="P259" s="6"/>
      <c r="Q259" s="6"/>
      <c r="R259" s="6"/>
      <c r="S259" s="6"/>
      <c r="T259" s="1"/>
      <c r="U259" s="80" t="str">
        <f>IF(Outcomes!M259="","",
   IF(AND(Outcomes!N259&lt;&gt;"",Outcomes!N259&lt;'County Names to hide'!$C$2),0,
      ROUND((MIN(IF(Outcomes!N259="", 'County Names to hide'!$D$2, Outcomes!N259),'County Names to hide'!$D$2)-Outcomes!M259)/30,1)))</f>
        <v/>
      </c>
      <c r="V259" s="80" t="str">
        <f>IF(Outcomes!C259="", "", DATEDIF(Outcomes!C259, 'County Names to hide'!$D$2, "m"))</f>
        <v/>
      </c>
      <c r="W259" s="1"/>
      <c r="X259" s="1"/>
      <c r="Y259" s="1"/>
      <c r="Z259" s="1"/>
      <c r="AA259" s="1"/>
      <c r="AB259" s="1"/>
      <c r="AC259" s="1"/>
      <c r="AD259" s="1"/>
    </row>
    <row r="260" spans="1:30" x14ac:dyDescent="0.35">
      <c r="A260" s="1"/>
      <c r="B260" s="1"/>
      <c r="C260" s="1"/>
      <c r="D260" s="1"/>
      <c r="E260" s="1"/>
      <c r="F260" s="1"/>
      <c r="G260" s="1"/>
      <c r="H260" s="1"/>
      <c r="I260" s="1"/>
      <c r="J260" s="1"/>
      <c r="K260" s="1"/>
      <c r="L260" s="80" t="str">
        <f t="shared" si="3"/>
        <v>Yes</v>
      </c>
      <c r="M260" s="6"/>
      <c r="N260" s="6"/>
      <c r="O260" s="80" t="str">
        <f>IF(AND(M260="", N260=""), "",
    IF(M260="", "No",
        IF(
            AND(
                M260 &lt;= 'County Names to hide'!$D$2,
                OR(N260="", N260 &gt;= 'County Names to hide'!$C$2)
            ),
            "Yes",
            "No"
        )
    )
)</f>
        <v/>
      </c>
      <c r="P260" s="6"/>
      <c r="Q260" s="6"/>
      <c r="R260" s="6"/>
      <c r="S260" s="6"/>
      <c r="T260" s="1"/>
      <c r="U260" s="80" t="str">
        <f>IF(Outcomes!M260="","",
   IF(AND(Outcomes!N260&lt;&gt;"",Outcomes!N260&lt;'County Names to hide'!$C$2),0,
      ROUND((MIN(IF(Outcomes!N260="", 'County Names to hide'!$D$2, Outcomes!N260),'County Names to hide'!$D$2)-Outcomes!M260)/30,1)))</f>
        <v/>
      </c>
      <c r="V260" s="80" t="str">
        <f>IF(Outcomes!C260="", "", DATEDIF(Outcomes!C260, 'County Names to hide'!$D$2, "m"))</f>
        <v/>
      </c>
      <c r="W260" s="1"/>
      <c r="X260" s="1"/>
      <c r="Y260" s="1"/>
      <c r="Z260" s="1"/>
      <c r="AA260" s="1"/>
      <c r="AB260" s="1"/>
      <c r="AC260" s="1"/>
      <c r="AD260" s="1"/>
    </row>
    <row r="261" spans="1:30" x14ac:dyDescent="0.35">
      <c r="A261" s="1"/>
      <c r="B261" s="1"/>
      <c r="C261" s="1"/>
      <c r="D261" s="1"/>
      <c r="E261" s="1"/>
      <c r="F261" s="1"/>
      <c r="G261" s="1"/>
      <c r="H261" s="1"/>
      <c r="I261" s="1"/>
      <c r="J261" s="1"/>
      <c r="K261" s="1"/>
      <c r="L261" s="80" t="str">
        <f t="shared" ref="L261:L324" si="4">IF(COUNTIF(F262:K262, "Yes")&gt;0, "No", "Yes")</f>
        <v>Yes</v>
      </c>
      <c r="M261" s="6"/>
      <c r="N261" s="6"/>
      <c r="O261" s="80" t="str">
        <f>IF(AND(M261="", N261=""), "",
    IF(M261="", "No",
        IF(
            AND(
                M261 &lt;= 'County Names to hide'!$D$2,
                OR(N261="", N261 &gt;= 'County Names to hide'!$C$2)
            ),
            "Yes",
            "No"
        )
    )
)</f>
        <v/>
      </c>
      <c r="P261" s="6"/>
      <c r="Q261" s="6"/>
      <c r="R261" s="6"/>
      <c r="S261" s="6"/>
      <c r="T261" s="1"/>
      <c r="U261" s="80" t="str">
        <f>IF(Outcomes!M261="","",
   IF(AND(Outcomes!N261&lt;&gt;"",Outcomes!N261&lt;'County Names to hide'!$C$2),0,
      ROUND((MIN(IF(Outcomes!N261="", 'County Names to hide'!$D$2, Outcomes!N261),'County Names to hide'!$D$2)-Outcomes!M261)/30,1)))</f>
        <v/>
      </c>
      <c r="V261" s="80" t="str">
        <f>IF(Outcomes!C261="", "", DATEDIF(Outcomes!C261, 'County Names to hide'!$D$2, "m"))</f>
        <v/>
      </c>
      <c r="W261" s="1"/>
      <c r="X261" s="1"/>
      <c r="Y261" s="1"/>
      <c r="Z261" s="1"/>
      <c r="AA261" s="1"/>
      <c r="AB261" s="1"/>
      <c r="AC261" s="1"/>
      <c r="AD261" s="1"/>
    </row>
    <row r="262" spans="1:30" x14ac:dyDescent="0.35">
      <c r="A262" s="1"/>
      <c r="B262" s="1"/>
      <c r="C262" s="1"/>
      <c r="D262" s="1"/>
      <c r="E262" s="1"/>
      <c r="F262" s="1"/>
      <c r="G262" s="1"/>
      <c r="H262" s="1"/>
      <c r="I262" s="1"/>
      <c r="J262" s="1"/>
      <c r="K262" s="1"/>
      <c r="L262" s="80" t="str">
        <f t="shared" si="4"/>
        <v>Yes</v>
      </c>
      <c r="M262" s="6"/>
      <c r="N262" s="6"/>
      <c r="O262" s="80" t="str">
        <f>IF(AND(M262="", N262=""), "",
    IF(M262="", "No",
        IF(
            AND(
                M262 &lt;= 'County Names to hide'!$D$2,
                OR(N262="", N262 &gt;= 'County Names to hide'!$C$2)
            ),
            "Yes",
            "No"
        )
    )
)</f>
        <v/>
      </c>
      <c r="P262" s="6"/>
      <c r="Q262" s="6"/>
      <c r="R262" s="6"/>
      <c r="S262" s="6"/>
      <c r="T262" s="1"/>
      <c r="U262" s="80" t="str">
        <f>IF(Outcomes!M262="","",
   IF(AND(Outcomes!N262&lt;&gt;"",Outcomes!N262&lt;'County Names to hide'!$C$2),0,
      ROUND((MIN(IF(Outcomes!N262="", 'County Names to hide'!$D$2, Outcomes!N262),'County Names to hide'!$D$2)-Outcomes!M262)/30,1)))</f>
        <v/>
      </c>
      <c r="V262" s="80" t="str">
        <f>IF(Outcomes!C262="", "", DATEDIF(Outcomes!C262, 'County Names to hide'!$D$2, "m"))</f>
        <v/>
      </c>
      <c r="W262" s="1"/>
      <c r="X262" s="1"/>
      <c r="Y262" s="1"/>
      <c r="Z262" s="1"/>
      <c r="AA262" s="1"/>
      <c r="AB262" s="1"/>
      <c r="AC262" s="1"/>
      <c r="AD262" s="1"/>
    </row>
    <row r="263" spans="1:30" x14ac:dyDescent="0.35">
      <c r="A263" s="1"/>
      <c r="B263" s="1"/>
      <c r="C263" s="1"/>
      <c r="D263" s="1"/>
      <c r="E263" s="1"/>
      <c r="F263" s="1"/>
      <c r="G263" s="1"/>
      <c r="H263" s="1"/>
      <c r="I263" s="1"/>
      <c r="J263" s="1"/>
      <c r="K263" s="1"/>
      <c r="L263" s="80" t="str">
        <f t="shared" si="4"/>
        <v>Yes</v>
      </c>
      <c r="M263" s="6"/>
      <c r="N263" s="6"/>
      <c r="O263" s="80" t="str">
        <f>IF(AND(M263="", N263=""), "",
    IF(M263="", "No",
        IF(
            AND(
                M263 &lt;= 'County Names to hide'!$D$2,
                OR(N263="", N263 &gt;= 'County Names to hide'!$C$2)
            ),
            "Yes",
            "No"
        )
    )
)</f>
        <v/>
      </c>
      <c r="P263" s="6"/>
      <c r="Q263" s="6"/>
      <c r="R263" s="6"/>
      <c r="S263" s="6"/>
      <c r="T263" s="1"/>
      <c r="U263" s="80" t="str">
        <f>IF(Outcomes!M263="","",
   IF(AND(Outcomes!N263&lt;&gt;"",Outcomes!N263&lt;'County Names to hide'!$C$2),0,
      ROUND((MIN(IF(Outcomes!N263="", 'County Names to hide'!$D$2, Outcomes!N263),'County Names to hide'!$D$2)-Outcomes!M263)/30,1)))</f>
        <v/>
      </c>
      <c r="V263" s="80" t="str">
        <f>IF(Outcomes!C263="", "", DATEDIF(Outcomes!C263, 'County Names to hide'!$D$2, "m"))</f>
        <v/>
      </c>
      <c r="W263" s="1"/>
      <c r="X263" s="1"/>
      <c r="Y263" s="1"/>
      <c r="Z263" s="1"/>
      <c r="AA263" s="1"/>
      <c r="AB263" s="1"/>
      <c r="AC263" s="1"/>
      <c r="AD263" s="1"/>
    </row>
    <row r="264" spans="1:30" x14ac:dyDescent="0.35">
      <c r="A264" s="1"/>
      <c r="B264" s="1"/>
      <c r="C264" s="1"/>
      <c r="D264" s="1"/>
      <c r="E264" s="1"/>
      <c r="F264" s="1"/>
      <c r="G264" s="1"/>
      <c r="H264" s="1"/>
      <c r="I264" s="1"/>
      <c r="J264" s="1"/>
      <c r="K264" s="1"/>
      <c r="L264" s="80" t="str">
        <f t="shared" si="4"/>
        <v>Yes</v>
      </c>
      <c r="M264" s="6"/>
      <c r="N264" s="6"/>
      <c r="O264" s="80" t="str">
        <f>IF(AND(M264="", N264=""), "",
    IF(M264="", "No",
        IF(
            AND(
                M264 &lt;= 'County Names to hide'!$D$2,
                OR(N264="", N264 &gt;= 'County Names to hide'!$C$2)
            ),
            "Yes",
            "No"
        )
    )
)</f>
        <v/>
      </c>
      <c r="P264" s="6"/>
      <c r="Q264" s="6"/>
      <c r="R264" s="6"/>
      <c r="S264" s="6"/>
      <c r="T264" s="1"/>
      <c r="U264" s="80" t="str">
        <f>IF(Outcomes!M264="","",
   IF(AND(Outcomes!N264&lt;&gt;"",Outcomes!N264&lt;'County Names to hide'!$C$2),0,
      ROUND((MIN(IF(Outcomes!N264="", 'County Names to hide'!$D$2, Outcomes!N264),'County Names to hide'!$D$2)-Outcomes!M264)/30,1)))</f>
        <v/>
      </c>
      <c r="V264" s="80" t="str">
        <f>IF(Outcomes!C264="", "", DATEDIF(Outcomes!C264, 'County Names to hide'!$D$2, "m"))</f>
        <v/>
      </c>
      <c r="W264" s="1"/>
      <c r="X264" s="1"/>
      <c r="Y264" s="1"/>
      <c r="Z264" s="1"/>
      <c r="AA264" s="1"/>
      <c r="AB264" s="1"/>
      <c r="AC264" s="1"/>
      <c r="AD264" s="1"/>
    </row>
    <row r="265" spans="1:30" x14ac:dyDescent="0.35">
      <c r="A265" s="1"/>
      <c r="B265" s="1"/>
      <c r="C265" s="1"/>
      <c r="D265" s="1"/>
      <c r="E265" s="1"/>
      <c r="F265" s="1"/>
      <c r="G265" s="1"/>
      <c r="H265" s="1"/>
      <c r="I265" s="1"/>
      <c r="J265" s="1"/>
      <c r="K265" s="1"/>
      <c r="L265" s="80" t="str">
        <f t="shared" si="4"/>
        <v>Yes</v>
      </c>
      <c r="M265" s="6"/>
      <c r="N265" s="6"/>
      <c r="O265" s="80" t="str">
        <f>IF(AND(M265="", N265=""), "",
    IF(M265="", "No",
        IF(
            AND(
                M265 &lt;= 'County Names to hide'!$D$2,
                OR(N265="", N265 &gt;= 'County Names to hide'!$C$2)
            ),
            "Yes",
            "No"
        )
    )
)</f>
        <v/>
      </c>
      <c r="P265" s="6"/>
      <c r="Q265" s="6"/>
      <c r="R265" s="6"/>
      <c r="S265" s="6"/>
      <c r="T265" s="1"/>
      <c r="U265" s="80" t="str">
        <f>IF(Outcomes!M265="","",
   IF(AND(Outcomes!N265&lt;&gt;"",Outcomes!N265&lt;'County Names to hide'!$C$2),0,
      ROUND((MIN(IF(Outcomes!N265="", 'County Names to hide'!$D$2, Outcomes!N265),'County Names to hide'!$D$2)-Outcomes!M265)/30,1)))</f>
        <v/>
      </c>
      <c r="V265" s="80" t="str">
        <f>IF(Outcomes!C265="", "", DATEDIF(Outcomes!C265, 'County Names to hide'!$D$2, "m"))</f>
        <v/>
      </c>
      <c r="W265" s="1"/>
      <c r="X265" s="1"/>
      <c r="Y265" s="1"/>
      <c r="Z265" s="1"/>
      <c r="AA265" s="1"/>
      <c r="AB265" s="1"/>
      <c r="AC265" s="1"/>
      <c r="AD265" s="1"/>
    </row>
    <row r="266" spans="1:30" x14ac:dyDescent="0.35">
      <c r="A266" s="1"/>
      <c r="B266" s="1"/>
      <c r="C266" s="1"/>
      <c r="D266" s="1"/>
      <c r="E266" s="1"/>
      <c r="F266" s="1"/>
      <c r="G266" s="1"/>
      <c r="H266" s="1"/>
      <c r="I266" s="1"/>
      <c r="J266" s="1"/>
      <c r="K266" s="1"/>
      <c r="L266" s="80" t="str">
        <f t="shared" si="4"/>
        <v>Yes</v>
      </c>
      <c r="M266" s="6"/>
      <c r="N266" s="6"/>
      <c r="O266" s="80" t="str">
        <f>IF(AND(M266="", N266=""), "",
    IF(M266="", "No",
        IF(
            AND(
                M266 &lt;= 'County Names to hide'!$D$2,
                OR(N266="", N266 &gt;= 'County Names to hide'!$C$2)
            ),
            "Yes",
            "No"
        )
    )
)</f>
        <v/>
      </c>
      <c r="P266" s="6"/>
      <c r="Q266" s="6"/>
      <c r="R266" s="6"/>
      <c r="S266" s="6"/>
      <c r="T266" s="1"/>
      <c r="U266" s="80" t="str">
        <f>IF(Outcomes!M266="","",
   IF(AND(Outcomes!N266&lt;&gt;"",Outcomes!N266&lt;'County Names to hide'!$C$2),0,
      ROUND((MIN(IF(Outcomes!N266="", 'County Names to hide'!$D$2, Outcomes!N266),'County Names to hide'!$D$2)-Outcomes!M266)/30,1)))</f>
        <v/>
      </c>
      <c r="V266" s="80" t="str">
        <f>IF(Outcomes!C266="", "", DATEDIF(Outcomes!C266, 'County Names to hide'!$D$2, "m"))</f>
        <v/>
      </c>
      <c r="W266" s="1"/>
      <c r="X266" s="1"/>
      <c r="Y266" s="1"/>
      <c r="Z266" s="1"/>
      <c r="AA266" s="1"/>
      <c r="AB266" s="1"/>
      <c r="AC266" s="1"/>
      <c r="AD266" s="1"/>
    </row>
    <row r="267" spans="1:30" x14ac:dyDescent="0.35">
      <c r="A267" s="1"/>
      <c r="B267" s="1"/>
      <c r="C267" s="1"/>
      <c r="D267" s="1"/>
      <c r="E267" s="1"/>
      <c r="F267" s="1"/>
      <c r="G267" s="1"/>
      <c r="H267" s="1"/>
      <c r="I267" s="1"/>
      <c r="J267" s="1"/>
      <c r="K267" s="1"/>
      <c r="L267" s="80" t="str">
        <f t="shared" si="4"/>
        <v>Yes</v>
      </c>
      <c r="M267" s="6"/>
      <c r="N267" s="6"/>
      <c r="O267" s="80" t="str">
        <f>IF(AND(M267="", N267=""), "",
    IF(M267="", "No",
        IF(
            AND(
                M267 &lt;= 'County Names to hide'!$D$2,
                OR(N267="", N267 &gt;= 'County Names to hide'!$C$2)
            ),
            "Yes",
            "No"
        )
    )
)</f>
        <v/>
      </c>
      <c r="P267" s="6"/>
      <c r="Q267" s="6"/>
      <c r="R267" s="6"/>
      <c r="S267" s="6"/>
      <c r="T267" s="1"/>
      <c r="U267" s="80" t="str">
        <f>IF(Outcomes!M267="","",
   IF(AND(Outcomes!N267&lt;&gt;"",Outcomes!N267&lt;'County Names to hide'!$C$2),0,
      ROUND((MIN(IF(Outcomes!N267="", 'County Names to hide'!$D$2, Outcomes!N267),'County Names to hide'!$D$2)-Outcomes!M267)/30,1)))</f>
        <v/>
      </c>
      <c r="V267" s="80" t="str">
        <f>IF(Outcomes!C267="", "", DATEDIF(Outcomes!C267, 'County Names to hide'!$D$2, "m"))</f>
        <v/>
      </c>
      <c r="W267" s="1"/>
      <c r="X267" s="1"/>
      <c r="Y267" s="1"/>
      <c r="Z267" s="1"/>
      <c r="AA267" s="1"/>
      <c r="AB267" s="1"/>
      <c r="AC267" s="1"/>
      <c r="AD267" s="1"/>
    </row>
    <row r="268" spans="1:30" x14ac:dyDescent="0.35">
      <c r="A268" s="1"/>
      <c r="B268" s="1"/>
      <c r="C268" s="1"/>
      <c r="D268" s="1"/>
      <c r="E268" s="1"/>
      <c r="F268" s="1"/>
      <c r="G268" s="1"/>
      <c r="H268" s="1"/>
      <c r="I268" s="1"/>
      <c r="J268" s="1"/>
      <c r="K268" s="1"/>
      <c r="L268" s="80" t="str">
        <f t="shared" si="4"/>
        <v>Yes</v>
      </c>
      <c r="M268" s="6"/>
      <c r="N268" s="6"/>
      <c r="O268" s="80" t="str">
        <f>IF(AND(M268="", N268=""), "",
    IF(M268="", "No",
        IF(
            AND(
                M268 &lt;= 'County Names to hide'!$D$2,
                OR(N268="", N268 &gt;= 'County Names to hide'!$C$2)
            ),
            "Yes",
            "No"
        )
    )
)</f>
        <v/>
      </c>
      <c r="P268" s="6"/>
      <c r="Q268" s="6"/>
      <c r="R268" s="6"/>
      <c r="S268" s="6"/>
      <c r="T268" s="1"/>
      <c r="U268" s="80" t="str">
        <f>IF(Outcomes!M268="","",
   IF(AND(Outcomes!N268&lt;&gt;"",Outcomes!N268&lt;'County Names to hide'!$C$2),0,
      ROUND((MIN(IF(Outcomes!N268="", 'County Names to hide'!$D$2, Outcomes!N268),'County Names to hide'!$D$2)-Outcomes!M268)/30,1)))</f>
        <v/>
      </c>
      <c r="V268" s="80" t="str">
        <f>IF(Outcomes!C268="", "", DATEDIF(Outcomes!C268, 'County Names to hide'!$D$2, "m"))</f>
        <v/>
      </c>
      <c r="W268" s="1"/>
      <c r="X268" s="1"/>
      <c r="Y268" s="1"/>
      <c r="Z268" s="1"/>
      <c r="AA268" s="1"/>
      <c r="AB268" s="1"/>
      <c r="AC268" s="1"/>
      <c r="AD268" s="1"/>
    </row>
    <row r="269" spans="1:30" x14ac:dyDescent="0.35">
      <c r="A269" s="1"/>
      <c r="B269" s="1"/>
      <c r="C269" s="1"/>
      <c r="D269" s="1"/>
      <c r="E269" s="1"/>
      <c r="F269" s="1"/>
      <c r="G269" s="1"/>
      <c r="H269" s="1"/>
      <c r="I269" s="1"/>
      <c r="J269" s="1"/>
      <c r="K269" s="1"/>
      <c r="L269" s="80" t="str">
        <f t="shared" si="4"/>
        <v>Yes</v>
      </c>
      <c r="M269" s="6"/>
      <c r="N269" s="6"/>
      <c r="O269" s="80" t="str">
        <f>IF(AND(M269="", N269=""), "",
    IF(M269="", "No",
        IF(
            AND(
                M269 &lt;= 'County Names to hide'!$D$2,
                OR(N269="", N269 &gt;= 'County Names to hide'!$C$2)
            ),
            "Yes",
            "No"
        )
    )
)</f>
        <v/>
      </c>
      <c r="P269" s="6"/>
      <c r="Q269" s="6"/>
      <c r="R269" s="6"/>
      <c r="S269" s="6"/>
      <c r="T269" s="1"/>
      <c r="U269" s="80" t="str">
        <f>IF(Outcomes!M269="","",
   IF(AND(Outcomes!N269&lt;&gt;"",Outcomes!N269&lt;'County Names to hide'!$C$2),0,
      ROUND((MIN(IF(Outcomes!N269="", 'County Names to hide'!$D$2, Outcomes!N269),'County Names to hide'!$D$2)-Outcomes!M269)/30,1)))</f>
        <v/>
      </c>
      <c r="V269" s="80" t="str">
        <f>IF(Outcomes!C269="", "", DATEDIF(Outcomes!C269, 'County Names to hide'!$D$2, "m"))</f>
        <v/>
      </c>
      <c r="W269" s="1"/>
      <c r="X269" s="1"/>
      <c r="Y269" s="1"/>
      <c r="Z269" s="1"/>
      <c r="AA269" s="1"/>
      <c r="AB269" s="1"/>
      <c r="AC269" s="1"/>
      <c r="AD269" s="1"/>
    </row>
    <row r="270" spans="1:30" x14ac:dyDescent="0.35">
      <c r="A270" s="1"/>
      <c r="B270" s="1"/>
      <c r="C270" s="1"/>
      <c r="D270" s="1"/>
      <c r="E270" s="1"/>
      <c r="F270" s="1"/>
      <c r="G270" s="1"/>
      <c r="H270" s="1"/>
      <c r="I270" s="1"/>
      <c r="J270" s="1"/>
      <c r="K270" s="1"/>
      <c r="L270" s="80" t="str">
        <f t="shared" si="4"/>
        <v>Yes</v>
      </c>
      <c r="M270" s="6"/>
      <c r="N270" s="6"/>
      <c r="O270" s="80" t="str">
        <f>IF(AND(M270="", N270=""), "",
    IF(M270="", "No",
        IF(
            AND(
                M270 &lt;= 'County Names to hide'!$D$2,
                OR(N270="", N270 &gt;= 'County Names to hide'!$C$2)
            ),
            "Yes",
            "No"
        )
    )
)</f>
        <v/>
      </c>
      <c r="P270" s="6"/>
      <c r="Q270" s="6"/>
      <c r="R270" s="6"/>
      <c r="S270" s="6"/>
      <c r="T270" s="1"/>
      <c r="U270" s="80" t="str">
        <f>IF(Outcomes!M270="","",
   IF(AND(Outcomes!N270&lt;&gt;"",Outcomes!N270&lt;'County Names to hide'!$C$2),0,
      ROUND((MIN(IF(Outcomes!N270="", 'County Names to hide'!$D$2, Outcomes!N270),'County Names to hide'!$D$2)-Outcomes!M270)/30,1)))</f>
        <v/>
      </c>
      <c r="V270" s="80" t="str">
        <f>IF(Outcomes!C270="", "", DATEDIF(Outcomes!C270, 'County Names to hide'!$D$2, "m"))</f>
        <v/>
      </c>
      <c r="W270" s="1"/>
      <c r="X270" s="1"/>
      <c r="Y270" s="1"/>
      <c r="Z270" s="1"/>
      <c r="AA270" s="1"/>
      <c r="AB270" s="1"/>
      <c r="AC270" s="1"/>
      <c r="AD270" s="1"/>
    </row>
    <row r="271" spans="1:30" x14ac:dyDescent="0.35">
      <c r="A271" s="1"/>
      <c r="B271" s="1"/>
      <c r="C271" s="1"/>
      <c r="D271" s="1"/>
      <c r="E271" s="1"/>
      <c r="F271" s="1"/>
      <c r="G271" s="1"/>
      <c r="H271" s="1"/>
      <c r="I271" s="1"/>
      <c r="J271" s="1"/>
      <c r="K271" s="1"/>
      <c r="L271" s="80" t="str">
        <f t="shared" si="4"/>
        <v>Yes</v>
      </c>
      <c r="M271" s="6"/>
      <c r="N271" s="6"/>
      <c r="O271" s="80" t="str">
        <f>IF(AND(M271="", N271=""), "",
    IF(M271="", "No",
        IF(
            AND(
                M271 &lt;= 'County Names to hide'!$D$2,
                OR(N271="", N271 &gt;= 'County Names to hide'!$C$2)
            ),
            "Yes",
            "No"
        )
    )
)</f>
        <v/>
      </c>
      <c r="P271" s="6"/>
      <c r="Q271" s="6"/>
      <c r="R271" s="6"/>
      <c r="S271" s="6"/>
      <c r="T271" s="1"/>
      <c r="U271" s="80" t="str">
        <f>IF(Outcomes!M271="","",
   IF(AND(Outcomes!N271&lt;&gt;"",Outcomes!N271&lt;'County Names to hide'!$C$2),0,
      ROUND((MIN(IF(Outcomes!N271="", 'County Names to hide'!$D$2, Outcomes!N271),'County Names to hide'!$D$2)-Outcomes!M271)/30,1)))</f>
        <v/>
      </c>
      <c r="V271" s="80" t="str">
        <f>IF(Outcomes!C271="", "", DATEDIF(Outcomes!C271, 'County Names to hide'!$D$2, "m"))</f>
        <v/>
      </c>
      <c r="W271" s="1"/>
      <c r="X271" s="1"/>
      <c r="Y271" s="1"/>
      <c r="Z271" s="1"/>
      <c r="AA271" s="1"/>
      <c r="AB271" s="1"/>
      <c r="AC271" s="1"/>
      <c r="AD271" s="1"/>
    </row>
    <row r="272" spans="1:30" x14ac:dyDescent="0.35">
      <c r="A272" s="1"/>
      <c r="B272" s="1"/>
      <c r="C272" s="1"/>
      <c r="D272" s="1"/>
      <c r="E272" s="1"/>
      <c r="F272" s="1"/>
      <c r="G272" s="1"/>
      <c r="H272" s="1"/>
      <c r="I272" s="1"/>
      <c r="J272" s="1"/>
      <c r="K272" s="1"/>
      <c r="L272" s="80" t="str">
        <f t="shared" si="4"/>
        <v>Yes</v>
      </c>
      <c r="M272" s="6"/>
      <c r="N272" s="6"/>
      <c r="O272" s="80" t="str">
        <f>IF(AND(M272="", N272=""), "",
    IF(M272="", "No",
        IF(
            AND(
                M272 &lt;= 'County Names to hide'!$D$2,
                OR(N272="", N272 &gt;= 'County Names to hide'!$C$2)
            ),
            "Yes",
            "No"
        )
    )
)</f>
        <v/>
      </c>
      <c r="P272" s="6"/>
      <c r="Q272" s="6"/>
      <c r="R272" s="6"/>
      <c r="S272" s="6"/>
      <c r="T272" s="1"/>
      <c r="U272" s="80" t="str">
        <f>IF(Outcomes!M272="","",
   IF(AND(Outcomes!N272&lt;&gt;"",Outcomes!N272&lt;'County Names to hide'!$C$2),0,
      ROUND((MIN(IF(Outcomes!N272="", 'County Names to hide'!$D$2, Outcomes!N272),'County Names to hide'!$D$2)-Outcomes!M272)/30,1)))</f>
        <v/>
      </c>
      <c r="V272" s="80" t="str">
        <f>IF(Outcomes!C272="", "", DATEDIF(Outcomes!C272, 'County Names to hide'!$D$2, "m"))</f>
        <v/>
      </c>
      <c r="W272" s="1"/>
      <c r="X272" s="1"/>
      <c r="Y272" s="1"/>
      <c r="Z272" s="1"/>
      <c r="AA272" s="1"/>
      <c r="AB272" s="1"/>
      <c r="AC272" s="1"/>
      <c r="AD272" s="1"/>
    </row>
    <row r="273" spans="1:30" x14ac:dyDescent="0.35">
      <c r="A273" s="1"/>
      <c r="B273" s="1"/>
      <c r="C273" s="1"/>
      <c r="D273" s="1"/>
      <c r="E273" s="1"/>
      <c r="F273" s="1"/>
      <c r="G273" s="1"/>
      <c r="H273" s="1"/>
      <c r="I273" s="1"/>
      <c r="J273" s="1"/>
      <c r="K273" s="1"/>
      <c r="L273" s="80" t="str">
        <f t="shared" si="4"/>
        <v>Yes</v>
      </c>
      <c r="M273" s="6"/>
      <c r="N273" s="6"/>
      <c r="O273" s="80" t="str">
        <f>IF(AND(M273="", N273=""), "",
    IF(M273="", "No",
        IF(
            AND(
                M273 &lt;= 'County Names to hide'!$D$2,
                OR(N273="", N273 &gt;= 'County Names to hide'!$C$2)
            ),
            "Yes",
            "No"
        )
    )
)</f>
        <v/>
      </c>
      <c r="P273" s="6"/>
      <c r="Q273" s="6"/>
      <c r="R273" s="6"/>
      <c r="S273" s="6"/>
      <c r="T273" s="1"/>
      <c r="U273" s="80" t="str">
        <f>IF(Outcomes!M273="","",
   IF(AND(Outcomes!N273&lt;&gt;"",Outcomes!N273&lt;'County Names to hide'!$C$2),0,
      ROUND((MIN(IF(Outcomes!N273="", 'County Names to hide'!$D$2, Outcomes!N273),'County Names to hide'!$D$2)-Outcomes!M273)/30,1)))</f>
        <v/>
      </c>
      <c r="V273" s="80" t="str">
        <f>IF(Outcomes!C273="", "", DATEDIF(Outcomes!C273, 'County Names to hide'!$D$2, "m"))</f>
        <v/>
      </c>
      <c r="W273" s="1"/>
      <c r="X273" s="1"/>
      <c r="Y273" s="1"/>
      <c r="Z273" s="1"/>
      <c r="AA273" s="1"/>
      <c r="AB273" s="1"/>
      <c r="AC273" s="1"/>
      <c r="AD273" s="1"/>
    </row>
    <row r="274" spans="1:30" x14ac:dyDescent="0.35">
      <c r="A274" s="1"/>
      <c r="B274" s="1"/>
      <c r="C274" s="1"/>
      <c r="D274" s="1"/>
      <c r="E274" s="1"/>
      <c r="F274" s="1"/>
      <c r="G274" s="1"/>
      <c r="H274" s="1"/>
      <c r="I274" s="1"/>
      <c r="J274" s="1"/>
      <c r="K274" s="1"/>
      <c r="L274" s="80" t="str">
        <f t="shared" si="4"/>
        <v>Yes</v>
      </c>
      <c r="M274" s="6"/>
      <c r="N274" s="6"/>
      <c r="O274" s="80" t="str">
        <f>IF(AND(M274="", N274=""), "",
    IF(M274="", "No",
        IF(
            AND(
                M274 &lt;= 'County Names to hide'!$D$2,
                OR(N274="", N274 &gt;= 'County Names to hide'!$C$2)
            ),
            "Yes",
            "No"
        )
    )
)</f>
        <v/>
      </c>
      <c r="P274" s="6"/>
      <c r="Q274" s="6"/>
      <c r="R274" s="6"/>
      <c r="S274" s="6"/>
      <c r="T274" s="1"/>
      <c r="U274" s="80" t="str">
        <f>IF(Outcomes!M274="","",
   IF(AND(Outcomes!N274&lt;&gt;"",Outcomes!N274&lt;'County Names to hide'!$C$2),0,
      ROUND((MIN(IF(Outcomes!N274="", 'County Names to hide'!$D$2, Outcomes!N274),'County Names to hide'!$D$2)-Outcomes!M274)/30,1)))</f>
        <v/>
      </c>
      <c r="V274" s="80" t="str">
        <f>IF(Outcomes!C274="", "", DATEDIF(Outcomes!C274, 'County Names to hide'!$D$2, "m"))</f>
        <v/>
      </c>
      <c r="W274" s="1"/>
      <c r="X274" s="1"/>
      <c r="Y274" s="1"/>
      <c r="Z274" s="1"/>
      <c r="AA274" s="1"/>
      <c r="AB274" s="1"/>
      <c r="AC274" s="1"/>
      <c r="AD274" s="1"/>
    </row>
    <row r="275" spans="1:30" x14ac:dyDescent="0.35">
      <c r="A275" s="1"/>
      <c r="B275" s="1"/>
      <c r="C275" s="1"/>
      <c r="D275" s="1"/>
      <c r="E275" s="1"/>
      <c r="F275" s="1"/>
      <c r="G275" s="1"/>
      <c r="H275" s="1"/>
      <c r="I275" s="1"/>
      <c r="J275" s="1"/>
      <c r="K275" s="1"/>
      <c r="L275" s="80" t="str">
        <f t="shared" si="4"/>
        <v>Yes</v>
      </c>
      <c r="M275" s="6"/>
      <c r="N275" s="6"/>
      <c r="O275" s="80" t="str">
        <f>IF(AND(M275="", N275=""), "",
    IF(M275="", "No",
        IF(
            AND(
                M275 &lt;= 'County Names to hide'!$D$2,
                OR(N275="", N275 &gt;= 'County Names to hide'!$C$2)
            ),
            "Yes",
            "No"
        )
    )
)</f>
        <v/>
      </c>
      <c r="P275" s="6"/>
      <c r="Q275" s="6"/>
      <c r="R275" s="6"/>
      <c r="S275" s="6"/>
      <c r="T275" s="1"/>
      <c r="U275" s="80" t="str">
        <f>IF(Outcomes!M275="","",
   IF(AND(Outcomes!N275&lt;&gt;"",Outcomes!N275&lt;'County Names to hide'!$C$2),0,
      ROUND((MIN(IF(Outcomes!N275="", 'County Names to hide'!$D$2, Outcomes!N275),'County Names to hide'!$D$2)-Outcomes!M275)/30,1)))</f>
        <v/>
      </c>
      <c r="V275" s="80" t="str">
        <f>IF(Outcomes!C275="", "", DATEDIF(Outcomes!C275, 'County Names to hide'!$D$2, "m"))</f>
        <v/>
      </c>
      <c r="W275" s="1"/>
      <c r="X275" s="1"/>
      <c r="Y275" s="1"/>
      <c r="Z275" s="1"/>
      <c r="AA275" s="1"/>
      <c r="AB275" s="1"/>
      <c r="AC275" s="1"/>
      <c r="AD275" s="1"/>
    </row>
    <row r="276" spans="1:30" x14ac:dyDescent="0.35">
      <c r="A276" s="1"/>
      <c r="B276" s="1"/>
      <c r="C276" s="1"/>
      <c r="D276" s="1"/>
      <c r="E276" s="1"/>
      <c r="F276" s="1"/>
      <c r="G276" s="1"/>
      <c r="H276" s="1"/>
      <c r="I276" s="1"/>
      <c r="J276" s="1"/>
      <c r="K276" s="1"/>
      <c r="L276" s="80" t="str">
        <f t="shared" si="4"/>
        <v>Yes</v>
      </c>
      <c r="M276" s="6"/>
      <c r="N276" s="6"/>
      <c r="O276" s="80" t="str">
        <f>IF(AND(M276="", N276=""), "",
    IF(M276="", "No",
        IF(
            AND(
                M276 &lt;= 'County Names to hide'!$D$2,
                OR(N276="", N276 &gt;= 'County Names to hide'!$C$2)
            ),
            "Yes",
            "No"
        )
    )
)</f>
        <v/>
      </c>
      <c r="P276" s="6"/>
      <c r="Q276" s="6"/>
      <c r="R276" s="6"/>
      <c r="S276" s="6"/>
      <c r="T276" s="1"/>
      <c r="U276" s="80" t="str">
        <f>IF(Outcomes!M276="","",
   IF(AND(Outcomes!N276&lt;&gt;"",Outcomes!N276&lt;'County Names to hide'!$C$2),0,
      ROUND((MIN(IF(Outcomes!N276="", 'County Names to hide'!$D$2, Outcomes!N276),'County Names to hide'!$D$2)-Outcomes!M276)/30,1)))</f>
        <v/>
      </c>
      <c r="V276" s="80" t="str">
        <f>IF(Outcomes!C276="", "", DATEDIF(Outcomes!C276, 'County Names to hide'!$D$2, "m"))</f>
        <v/>
      </c>
      <c r="W276" s="1"/>
      <c r="X276" s="1"/>
      <c r="Y276" s="1"/>
      <c r="Z276" s="1"/>
      <c r="AA276" s="1"/>
      <c r="AB276" s="1"/>
      <c r="AC276" s="1"/>
      <c r="AD276" s="1"/>
    </row>
    <row r="277" spans="1:30" x14ac:dyDescent="0.35">
      <c r="A277" s="1"/>
      <c r="B277" s="1"/>
      <c r="C277" s="1"/>
      <c r="D277" s="1"/>
      <c r="E277" s="1"/>
      <c r="F277" s="1"/>
      <c r="G277" s="1"/>
      <c r="H277" s="1"/>
      <c r="I277" s="1"/>
      <c r="J277" s="1"/>
      <c r="K277" s="1"/>
      <c r="L277" s="80" t="str">
        <f t="shared" si="4"/>
        <v>Yes</v>
      </c>
      <c r="M277" s="6"/>
      <c r="N277" s="6"/>
      <c r="O277" s="80" t="str">
        <f>IF(AND(M277="", N277=""), "",
    IF(M277="", "No",
        IF(
            AND(
                M277 &lt;= 'County Names to hide'!$D$2,
                OR(N277="", N277 &gt;= 'County Names to hide'!$C$2)
            ),
            "Yes",
            "No"
        )
    )
)</f>
        <v/>
      </c>
      <c r="P277" s="6"/>
      <c r="Q277" s="6"/>
      <c r="R277" s="6"/>
      <c r="S277" s="6"/>
      <c r="T277" s="1"/>
      <c r="U277" s="80" t="str">
        <f>IF(Outcomes!M277="","",
   IF(AND(Outcomes!N277&lt;&gt;"",Outcomes!N277&lt;'County Names to hide'!$C$2),0,
      ROUND((MIN(IF(Outcomes!N277="", 'County Names to hide'!$D$2, Outcomes!N277),'County Names to hide'!$D$2)-Outcomes!M277)/30,1)))</f>
        <v/>
      </c>
      <c r="V277" s="80" t="str">
        <f>IF(Outcomes!C277="", "", DATEDIF(Outcomes!C277, 'County Names to hide'!$D$2, "m"))</f>
        <v/>
      </c>
      <c r="W277" s="1"/>
      <c r="X277" s="1"/>
      <c r="Y277" s="1"/>
      <c r="Z277" s="1"/>
      <c r="AA277" s="1"/>
      <c r="AB277" s="1"/>
      <c r="AC277" s="1"/>
      <c r="AD277" s="1"/>
    </row>
    <row r="278" spans="1:30" x14ac:dyDescent="0.35">
      <c r="A278" s="1"/>
      <c r="B278" s="1"/>
      <c r="C278" s="1"/>
      <c r="D278" s="1"/>
      <c r="E278" s="1"/>
      <c r="F278" s="1"/>
      <c r="G278" s="1"/>
      <c r="H278" s="1"/>
      <c r="I278" s="1"/>
      <c r="J278" s="1"/>
      <c r="K278" s="1"/>
      <c r="L278" s="80" t="str">
        <f t="shared" si="4"/>
        <v>Yes</v>
      </c>
      <c r="M278" s="6"/>
      <c r="N278" s="6"/>
      <c r="O278" s="80" t="str">
        <f>IF(AND(M278="", N278=""), "",
    IF(M278="", "No",
        IF(
            AND(
                M278 &lt;= 'County Names to hide'!$D$2,
                OR(N278="", N278 &gt;= 'County Names to hide'!$C$2)
            ),
            "Yes",
            "No"
        )
    )
)</f>
        <v/>
      </c>
      <c r="P278" s="6"/>
      <c r="Q278" s="6"/>
      <c r="R278" s="6"/>
      <c r="S278" s="6"/>
      <c r="T278" s="1"/>
      <c r="U278" s="80" t="str">
        <f>IF(Outcomes!M278="","",
   IF(AND(Outcomes!N278&lt;&gt;"",Outcomes!N278&lt;'County Names to hide'!$C$2),0,
      ROUND((MIN(IF(Outcomes!N278="", 'County Names to hide'!$D$2, Outcomes!N278),'County Names to hide'!$D$2)-Outcomes!M278)/30,1)))</f>
        <v/>
      </c>
      <c r="V278" s="80" t="str">
        <f>IF(Outcomes!C278="", "", DATEDIF(Outcomes!C278, 'County Names to hide'!$D$2, "m"))</f>
        <v/>
      </c>
      <c r="W278" s="1"/>
      <c r="X278" s="1"/>
      <c r="Y278" s="1"/>
      <c r="Z278" s="1"/>
      <c r="AA278" s="1"/>
      <c r="AB278" s="1"/>
      <c r="AC278" s="1"/>
      <c r="AD278" s="1"/>
    </row>
    <row r="279" spans="1:30" x14ac:dyDescent="0.35">
      <c r="A279" s="1"/>
      <c r="B279" s="1"/>
      <c r="C279" s="1"/>
      <c r="D279" s="1"/>
      <c r="E279" s="1"/>
      <c r="F279" s="1"/>
      <c r="G279" s="1"/>
      <c r="H279" s="1"/>
      <c r="I279" s="1"/>
      <c r="J279" s="1"/>
      <c r="K279" s="1"/>
      <c r="L279" s="80" t="str">
        <f t="shared" si="4"/>
        <v>Yes</v>
      </c>
      <c r="M279" s="6"/>
      <c r="N279" s="6"/>
      <c r="O279" s="80" t="str">
        <f>IF(AND(M279="", N279=""), "",
    IF(M279="", "No",
        IF(
            AND(
                M279 &lt;= 'County Names to hide'!$D$2,
                OR(N279="", N279 &gt;= 'County Names to hide'!$C$2)
            ),
            "Yes",
            "No"
        )
    )
)</f>
        <v/>
      </c>
      <c r="P279" s="6"/>
      <c r="Q279" s="6"/>
      <c r="R279" s="6"/>
      <c r="S279" s="6"/>
      <c r="T279" s="1"/>
      <c r="U279" s="80" t="str">
        <f>IF(Outcomes!M279="","",
   IF(AND(Outcomes!N279&lt;&gt;"",Outcomes!N279&lt;'County Names to hide'!$C$2),0,
      ROUND((MIN(IF(Outcomes!N279="", 'County Names to hide'!$D$2, Outcomes!N279),'County Names to hide'!$D$2)-Outcomes!M279)/30,1)))</f>
        <v/>
      </c>
      <c r="V279" s="80" t="str">
        <f>IF(Outcomes!C279="", "", DATEDIF(Outcomes!C279, 'County Names to hide'!$D$2, "m"))</f>
        <v/>
      </c>
      <c r="W279" s="1"/>
      <c r="X279" s="1"/>
      <c r="Y279" s="1"/>
      <c r="Z279" s="1"/>
      <c r="AA279" s="1"/>
      <c r="AB279" s="1"/>
      <c r="AC279" s="1"/>
      <c r="AD279" s="1"/>
    </row>
    <row r="280" spans="1:30" x14ac:dyDescent="0.35">
      <c r="A280" s="1"/>
      <c r="B280" s="1"/>
      <c r="C280" s="1"/>
      <c r="D280" s="1"/>
      <c r="E280" s="1"/>
      <c r="F280" s="1"/>
      <c r="G280" s="1"/>
      <c r="H280" s="1"/>
      <c r="I280" s="1"/>
      <c r="J280" s="1"/>
      <c r="K280" s="1"/>
      <c r="L280" s="80" t="str">
        <f t="shared" si="4"/>
        <v>Yes</v>
      </c>
      <c r="M280" s="6"/>
      <c r="N280" s="6"/>
      <c r="O280" s="80" t="str">
        <f>IF(AND(M280="", N280=""), "",
    IF(M280="", "No",
        IF(
            AND(
                M280 &lt;= 'County Names to hide'!$D$2,
                OR(N280="", N280 &gt;= 'County Names to hide'!$C$2)
            ),
            "Yes",
            "No"
        )
    )
)</f>
        <v/>
      </c>
      <c r="P280" s="6"/>
      <c r="Q280" s="6"/>
      <c r="R280" s="6"/>
      <c r="S280" s="6"/>
      <c r="T280" s="1"/>
      <c r="U280" s="80" t="str">
        <f>IF(Outcomes!M280="","",
   IF(AND(Outcomes!N280&lt;&gt;"",Outcomes!N280&lt;'County Names to hide'!$C$2),0,
      ROUND((MIN(IF(Outcomes!N280="", 'County Names to hide'!$D$2, Outcomes!N280),'County Names to hide'!$D$2)-Outcomes!M280)/30,1)))</f>
        <v/>
      </c>
      <c r="V280" s="80" t="str">
        <f>IF(Outcomes!C280="", "", DATEDIF(Outcomes!C280, 'County Names to hide'!$D$2, "m"))</f>
        <v/>
      </c>
      <c r="W280" s="1"/>
      <c r="X280" s="1"/>
      <c r="Y280" s="1"/>
      <c r="Z280" s="1"/>
      <c r="AA280" s="1"/>
      <c r="AB280" s="1"/>
      <c r="AC280" s="1"/>
      <c r="AD280" s="1"/>
    </row>
    <row r="281" spans="1:30" x14ac:dyDescent="0.35">
      <c r="A281" s="1"/>
      <c r="B281" s="1"/>
      <c r="C281" s="1"/>
      <c r="D281" s="1"/>
      <c r="E281" s="1"/>
      <c r="F281" s="1"/>
      <c r="G281" s="1"/>
      <c r="H281" s="1"/>
      <c r="I281" s="1"/>
      <c r="J281" s="1"/>
      <c r="K281" s="1"/>
      <c r="L281" s="80" t="str">
        <f t="shared" si="4"/>
        <v>Yes</v>
      </c>
      <c r="M281" s="6"/>
      <c r="N281" s="6"/>
      <c r="O281" s="80" t="str">
        <f>IF(AND(M281="", N281=""), "",
    IF(M281="", "No",
        IF(
            AND(
                M281 &lt;= 'County Names to hide'!$D$2,
                OR(N281="", N281 &gt;= 'County Names to hide'!$C$2)
            ),
            "Yes",
            "No"
        )
    )
)</f>
        <v/>
      </c>
      <c r="P281" s="6"/>
      <c r="Q281" s="6"/>
      <c r="R281" s="6"/>
      <c r="S281" s="6"/>
      <c r="T281" s="1"/>
      <c r="U281" s="80" t="str">
        <f>IF(Outcomes!M281="","",
   IF(AND(Outcomes!N281&lt;&gt;"",Outcomes!N281&lt;'County Names to hide'!$C$2),0,
      ROUND((MIN(IF(Outcomes!N281="", 'County Names to hide'!$D$2, Outcomes!N281),'County Names to hide'!$D$2)-Outcomes!M281)/30,1)))</f>
        <v/>
      </c>
      <c r="V281" s="80" t="str">
        <f>IF(Outcomes!C281="", "", DATEDIF(Outcomes!C281, 'County Names to hide'!$D$2, "m"))</f>
        <v/>
      </c>
      <c r="W281" s="1"/>
      <c r="X281" s="1"/>
      <c r="Y281" s="1"/>
      <c r="Z281" s="1"/>
      <c r="AA281" s="1"/>
      <c r="AB281" s="1"/>
      <c r="AC281" s="1"/>
      <c r="AD281" s="1"/>
    </row>
    <row r="282" spans="1:30" x14ac:dyDescent="0.35">
      <c r="A282" s="1"/>
      <c r="B282" s="1"/>
      <c r="C282" s="1"/>
      <c r="D282" s="1"/>
      <c r="E282" s="1"/>
      <c r="F282" s="1"/>
      <c r="G282" s="1"/>
      <c r="H282" s="1"/>
      <c r="I282" s="1"/>
      <c r="J282" s="1"/>
      <c r="K282" s="1"/>
      <c r="L282" s="80" t="str">
        <f t="shared" si="4"/>
        <v>Yes</v>
      </c>
      <c r="M282" s="6"/>
      <c r="N282" s="6"/>
      <c r="O282" s="80" t="str">
        <f>IF(AND(M282="", N282=""), "",
    IF(M282="", "No",
        IF(
            AND(
                M282 &lt;= 'County Names to hide'!$D$2,
                OR(N282="", N282 &gt;= 'County Names to hide'!$C$2)
            ),
            "Yes",
            "No"
        )
    )
)</f>
        <v/>
      </c>
      <c r="P282" s="6"/>
      <c r="Q282" s="6"/>
      <c r="R282" s="6"/>
      <c r="S282" s="6"/>
      <c r="T282" s="1"/>
      <c r="U282" s="80" t="str">
        <f>IF(Outcomes!M282="","",
   IF(AND(Outcomes!N282&lt;&gt;"",Outcomes!N282&lt;'County Names to hide'!$C$2),0,
      ROUND((MIN(IF(Outcomes!N282="", 'County Names to hide'!$D$2, Outcomes!N282),'County Names to hide'!$D$2)-Outcomes!M282)/30,1)))</f>
        <v/>
      </c>
      <c r="V282" s="80" t="str">
        <f>IF(Outcomes!C282="", "", DATEDIF(Outcomes!C282, 'County Names to hide'!$D$2, "m"))</f>
        <v/>
      </c>
      <c r="W282" s="1"/>
      <c r="X282" s="1"/>
      <c r="Y282" s="1"/>
      <c r="Z282" s="1"/>
      <c r="AA282" s="1"/>
      <c r="AB282" s="1"/>
      <c r="AC282" s="1"/>
      <c r="AD282" s="1"/>
    </row>
    <row r="283" spans="1:30" x14ac:dyDescent="0.35">
      <c r="A283" s="1"/>
      <c r="B283" s="1"/>
      <c r="C283" s="1"/>
      <c r="D283" s="1"/>
      <c r="E283" s="1"/>
      <c r="F283" s="1"/>
      <c r="G283" s="1"/>
      <c r="H283" s="1"/>
      <c r="I283" s="1"/>
      <c r="J283" s="1"/>
      <c r="K283" s="1"/>
      <c r="L283" s="80" t="str">
        <f t="shared" si="4"/>
        <v>Yes</v>
      </c>
      <c r="M283" s="6"/>
      <c r="N283" s="6"/>
      <c r="O283" s="80" t="str">
        <f>IF(AND(M283="", N283=""), "",
    IF(M283="", "No",
        IF(
            AND(
                M283 &lt;= 'County Names to hide'!$D$2,
                OR(N283="", N283 &gt;= 'County Names to hide'!$C$2)
            ),
            "Yes",
            "No"
        )
    )
)</f>
        <v/>
      </c>
      <c r="P283" s="6"/>
      <c r="Q283" s="6"/>
      <c r="R283" s="6"/>
      <c r="S283" s="6"/>
      <c r="T283" s="1"/>
      <c r="U283" s="80" t="str">
        <f>IF(Outcomes!M283="","",
   IF(AND(Outcomes!N283&lt;&gt;"",Outcomes!N283&lt;'County Names to hide'!$C$2),0,
      ROUND((MIN(IF(Outcomes!N283="", 'County Names to hide'!$D$2, Outcomes!N283),'County Names to hide'!$D$2)-Outcomes!M283)/30,1)))</f>
        <v/>
      </c>
      <c r="V283" s="80" t="str">
        <f>IF(Outcomes!C283="", "", DATEDIF(Outcomes!C283, 'County Names to hide'!$D$2, "m"))</f>
        <v/>
      </c>
      <c r="W283" s="1"/>
      <c r="X283" s="1"/>
      <c r="Y283" s="1"/>
      <c r="Z283" s="1"/>
      <c r="AA283" s="1"/>
      <c r="AB283" s="1"/>
      <c r="AC283" s="1"/>
      <c r="AD283" s="1"/>
    </row>
    <row r="284" spans="1:30" x14ac:dyDescent="0.35">
      <c r="A284" s="1"/>
      <c r="B284" s="1"/>
      <c r="C284" s="1"/>
      <c r="D284" s="1"/>
      <c r="E284" s="1"/>
      <c r="F284" s="1"/>
      <c r="G284" s="1"/>
      <c r="H284" s="1"/>
      <c r="I284" s="1"/>
      <c r="J284" s="1"/>
      <c r="K284" s="1"/>
      <c r="L284" s="80" t="str">
        <f t="shared" si="4"/>
        <v>Yes</v>
      </c>
      <c r="M284" s="6"/>
      <c r="N284" s="6"/>
      <c r="O284" s="80" t="str">
        <f>IF(AND(M284="", N284=""), "",
    IF(M284="", "No",
        IF(
            AND(
                M284 &lt;= 'County Names to hide'!$D$2,
                OR(N284="", N284 &gt;= 'County Names to hide'!$C$2)
            ),
            "Yes",
            "No"
        )
    )
)</f>
        <v/>
      </c>
      <c r="P284" s="6"/>
      <c r="Q284" s="6"/>
      <c r="R284" s="6"/>
      <c r="S284" s="6"/>
      <c r="T284" s="1"/>
      <c r="U284" s="80" t="str">
        <f>IF(Outcomes!M284="","",
   IF(AND(Outcomes!N284&lt;&gt;"",Outcomes!N284&lt;'County Names to hide'!$C$2),0,
      ROUND((MIN(IF(Outcomes!N284="", 'County Names to hide'!$D$2, Outcomes!N284),'County Names to hide'!$D$2)-Outcomes!M284)/30,1)))</f>
        <v/>
      </c>
      <c r="V284" s="80" t="str">
        <f>IF(Outcomes!C284="", "", DATEDIF(Outcomes!C284, 'County Names to hide'!$D$2, "m"))</f>
        <v/>
      </c>
      <c r="W284" s="1"/>
      <c r="X284" s="1"/>
      <c r="Y284" s="1"/>
      <c r="Z284" s="1"/>
      <c r="AA284" s="1"/>
      <c r="AB284" s="1"/>
      <c r="AC284" s="1"/>
      <c r="AD284" s="1"/>
    </row>
    <row r="285" spans="1:30" x14ac:dyDescent="0.35">
      <c r="A285" s="1"/>
      <c r="B285" s="1"/>
      <c r="C285" s="1"/>
      <c r="D285" s="1"/>
      <c r="E285" s="1"/>
      <c r="F285" s="1"/>
      <c r="G285" s="1"/>
      <c r="H285" s="1"/>
      <c r="I285" s="1"/>
      <c r="J285" s="1"/>
      <c r="K285" s="1"/>
      <c r="L285" s="80" t="str">
        <f t="shared" si="4"/>
        <v>Yes</v>
      </c>
      <c r="M285" s="6"/>
      <c r="N285" s="6"/>
      <c r="O285" s="80" t="str">
        <f>IF(AND(M285="", N285=""), "",
    IF(M285="", "No",
        IF(
            AND(
                M285 &lt;= 'County Names to hide'!$D$2,
                OR(N285="", N285 &gt;= 'County Names to hide'!$C$2)
            ),
            "Yes",
            "No"
        )
    )
)</f>
        <v/>
      </c>
      <c r="P285" s="6"/>
      <c r="Q285" s="6"/>
      <c r="R285" s="6"/>
      <c r="S285" s="6"/>
      <c r="T285" s="1"/>
      <c r="U285" s="80" t="str">
        <f>IF(Outcomes!M285="","",
   IF(AND(Outcomes!N285&lt;&gt;"",Outcomes!N285&lt;'County Names to hide'!$C$2),0,
      ROUND((MIN(IF(Outcomes!N285="", 'County Names to hide'!$D$2, Outcomes!N285),'County Names to hide'!$D$2)-Outcomes!M285)/30,1)))</f>
        <v/>
      </c>
      <c r="V285" s="80" t="str">
        <f>IF(Outcomes!C285="", "", DATEDIF(Outcomes!C285, 'County Names to hide'!$D$2, "m"))</f>
        <v/>
      </c>
      <c r="W285" s="1"/>
      <c r="X285" s="1"/>
      <c r="Y285" s="1"/>
      <c r="Z285" s="1"/>
      <c r="AA285" s="1"/>
      <c r="AB285" s="1"/>
      <c r="AC285" s="1"/>
      <c r="AD285" s="1"/>
    </row>
    <row r="286" spans="1:30" x14ac:dyDescent="0.35">
      <c r="A286" s="1"/>
      <c r="B286" s="1"/>
      <c r="C286" s="1"/>
      <c r="D286" s="1"/>
      <c r="E286" s="1"/>
      <c r="F286" s="1"/>
      <c r="G286" s="1"/>
      <c r="H286" s="1"/>
      <c r="I286" s="1"/>
      <c r="J286" s="1"/>
      <c r="K286" s="1"/>
      <c r="L286" s="80" t="str">
        <f t="shared" si="4"/>
        <v>Yes</v>
      </c>
      <c r="M286" s="6"/>
      <c r="N286" s="6"/>
      <c r="O286" s="80" t="str">
        <f>IF(AND(M286="", N286=""), "",
    IF(M286="", "No",
        IF(
            AND(
                M286 &lt;= 'County Names to hide'!$D$2,
                OR(N286="", N286 &gt;= 'County Names to hide'!$C$2)
            ),
            "Yes",
            "No"
        )
    )
)</f>
        <v/>
      </c>
      <c r="P286" s="6"/>
      <c r="Q286" s="6"/>
      <c r="R286" s="6"/>
      <c r="S286" s="6"/>
      <c r="T286" s="1"/>
      <c r="U286" s="80" t="str">
        <f>IF(Outcomes!M286="","",
   IF(AND(Outcomes!N286&lt;&gt;"",Outcomes!N286&lt;'County Names to hide'!$C$2),0,
      ROUND((MIN(IF(Outcomes!N286="", 'County Names to hide'!$D$2, Outcomes!N286),'County Names to hide'!$D$2)-Outcomes!M286)/30,1)))</f>
        <v/>
      </c>
      <c r="V286" s="80" t="str">
        <f>IF(Outcomes!C286="", "", DATEDIF(Outcomes!C286, 'County Names to hide'!$D$2, "m"))</f>
        <v/>
      </c>
      <c r="W286" s="1"/>
      <c r="X286" s="1"/>
      <c r="Y286" s="1"/>
      <c r="Z286" s="1"/>
      <c r="AA286" s="1"/>
      <c r="AB286" s="1"/>
      <c r="AC286" s="1"/>
      <c r="AD286" s="1"/>
    </row>
    <row r="287" spans="1:30" x14ac:dyDescent="0.35">
      <c r="A287" s="1"/>
      <c r="B287" s="1"/>
      <c r="C287" s="1"/>
      <c r="D287" s="1"/>
      <c r="E287" s="1"/>
      <c r="F287" s="1"/>
      <c r="G287" s="1"/>
      <c r="H287" s="1"/>
      <c r="I287" s="1"/>
      <c r="J287" s="1"/>
      <c r="K287" s="1"/>
      <c r="L287" s="80" t="str">
        <f t="shared" si="4"/>
        <v>Yes</v>
      </c>
      <c r="M287" s="6"/>
      <c r="N287" s="6"/>
      <c r="O287" s="80" t="str">
        <f>IF(AND(M287="", N287=""), "",
    IF(M287="", "No",
        IF(
            AND(
                M287 &lt;= 'County Names to hide'!$D$2,
                OR(N287="", N287 &gt;= 'County Names to hide'!$C$2)
            ),
            "Yes",
            "No"
        )
    )
)</f>
        <v/>
      </c>
      <c r="P287" s="6"/>
      <c r="Q287" s="6"/>
      <c r="R287" s="6"/>
      <c r="S287" s="6"/>
      <c r="T287" s="1"/>
      <c r="U287" s="80" t="str">
        <f>IF(Outcomes!M287="","",
   IF(AND(Outcomes!N287&lt;&gt;"",Outcomes!N287&lt;'County Names to hide'!$C$2),0,
      ROUND((MIN(IF(Outcomes!N287="", 'County Names to hide'!$D$2, Outcomes!N287),'County Names to hide'!$D$2)-Outcomes!M287)/30,1)))</f>
        <v/>
      </c>
      <c r="V287" s="80" t="str">
        <f>IF(Outcomes!C287="", "", DATEDIF(Outcomes!C287, 'County Names to hide'!$D$2, "m"))</f>
        <v/>
      </c>
      <c r="W287" s="1"/>
      <c r="X287" s="1"/>
      <c r="Y287" s="1"/>
      <c r="Z287" s="1"/>
      <c r="AA287" s="1"/>
      <c r="AB287" s="1"/>
      <c r="AC287" s="1"/>
      <c r="AD287" s="1"/>
    </row>
    <row r="288" spans="1:30" x14ac:dyDescent="0.35">
      <c r="A288" s="1"/>
      <c r="B288" s="1"/>
      <c r="C288" s="1"/>
      <c r="D288" s="1"/>
      <c r="E288" s="1"/>
      <c r="F288" s="1"/>
      <c r="G288" s="1"/>
      <c r="H288" s="1"/>
      <c r="I288" s="1"/>
      <c r="J288" s="1"/>
      <c r="K288" s="1"/>
      <c r="L288" s="80" t="str">
        <f t="shared" si="4"/>
        <v>Yes</v>
      </c>
      <c r="M288" s="6"/>
      <c r="N288" s="6"/>
      <c r="O288" s="80" t="str">
        <f>IF(AND(M288="", N288=""), "",
    IF(M288="", "No",
        IF(
            AND(
                M288 &lt;= 'County Names to hide'!$D$2,
                OR(N288="", N288 &gt;= 'County Names to hide'!$C$2)
            ),
            "Yes",
            "No"
        )
    )
)</f>
        <v/>
      </c>
      <c r="P288" s="6"/>
      <c r="Q288" s="6"/>
      <c r="R288" s="6"/>
      <c r="S288" s="6"/>
      <c r="T288" s="1"/>
      <c r="U288" s="80" t="str">
        <f>IF(Outcomes!M288="","",
   IF(AND(Outcomes!N288&lt;&gt;"",Outcomes!N288&lt;'County Names to hide'!$C$2),0,
      ROUND((MIN(IF(Outcomes!N288="", 'County Names to hide'!$D$2, Outcomes!N288),'County Names to hide'!$D$2)-Outcomes!M288)/30,1)))</f>
        <v/>
      </c>
      <c r="V288" s="80" t="str">
        <f>IF(Outcomes!C288="", "", DATEDIF(Outcomes!C288, 'County Names to hide'!$D$2, "m"))</f>
        <v/>
      </c>
      <c r="W288" s="1"/>
      <c r="X288" s="1"/>
      <c r="Y288" s="1"/>
      <c r="Z288" s="1"/>
      <c r="AA288" s="1"/>
      <c r="AB288" s="1"/>
      <c r="AC288" s="1"/>
      <c r="AD288" s="1"/>
    </row>
    <row r="289" spans="1:30" x14ac:dyDescent="0.35">
      <c r="A289" s="1"/>
      <c r="B289" s="1"/>
      <c r="C289" s="1"/>
      <c r="D289" s="1"/>
      <c r="E289" s="1"/>
      <c r="F289" s="1"/>
      <c r="G289" s="1"/>
      <c r="H289" s="1"/>
      <c r="I289" s="1"/>
      <c r="J289" s="1"/>
      <c r="K289" s="1"/>
      <c r="L289" s="80" t="str">
        <f t="shared" si="4"/>
        <v>Yes</v>
      </c>
      <c r="M289" s="6"/>
      <c r="N289" s="6"/>
      <c r="O289" s="80" t="str">
        <f>IF(AND(M289="", N289=""), "",
    IF(M289="", "No",
        IF(
            AND(
                M289 &lt;= 'County Names to hide'!$D$2,
                OR(N289="", N289 &gt;= 'County Names to hide'!$C$2)
            ),
            "Yes",
            "No"
        )
    )
)</f>
        <v/>
      </c>
      <c r="P289" s="6"/>
      <c r="Q289" s="6"/>
      <c r="R289" s="6"/>
      <c r="S289" s="6"/>
      <c r="T289" s="1"/>
      <c r="U289" s="80" t="str">
        <f>IF(Outcomes!M289="","",
   IF(AND(Outcomes!N289&lt;&gt;"",Outcomes!N289&lt;'County Names to hide'!$C$2),0,
      ROUND((MIN(IF(Outcomes!N289="", 'County Names to hide'!$D$2, Outcomes!N289),'County Names to hide'!$D$2)-Outcomes!M289)/30,1)))</f>
        <v/>
      </c>
      <c r="V289" s="80" t="str">
        <f>IF(Outcomes!C289="", "", DATEDIF(Outcomes!C289, 'County Names to hide'!$D$2, "m"))</f>
        <v/>
      </c>
      <c r="W289" s="1"/>
      <c r="X289" s="1"/>
      <c r="Y289" s="1"/>
      <c r="Z289" s="1"/>
      <c r="AA289" s="1"/>
      <c r="AB289" s="1"/>
      <c r="AC289" s="1"/>
      <c r="AD289" s="1"/>
    </row>
    <row r="290" spans="1:30" x14ac:dyDescent="0.35">
      <c r="A290" s="1"/>
      <c r="B290" s="1"/>
      <c r="C290" s="1"/>
      <c r="D290" s="1"/>
      <c r="E290" s="1"/>
      <c r="F290" s="1"/>
      <c r="G290" s="1"/>
      <c r="H290" s="1"/>
      <c r="I290" s="1"/>
      <c r="J290" s="1"/>
      <c r="K290" s="1"/>
      <c r="L290" s="80" t="str">
        <f t="shared" si="4"/>
        <v>Yes</v>
      </c>
      <c r="M290" s="6"/>
      <c r="N290" s="6"/>
      <c r="O290" s="80" t="str">
        <f>IF(AND(M290="", N290=""), "",
    IF(M290="", "No",
        IF(
            AND(
                M290 &lt;= 'County Names to hide'!$D$2,
                OR(N290="", N290 &gt;= 'County Names to hide'!$C$2)
            ),
            "Yes",
            "No"
        )
    )
)</f>
        <v/>
      </c>
      <c r="P290" s="6"/>
      <c r="Q290" s="6"/>
      <c r="R290" s="6"/>
      <c r="S290" s="6"/>
      <c r="T290" s="1"/>
      <c r="U290" s="80" t="str">
        <f>IF(Outcomes!M290="","",
   IF(AND(Outcomes!N290&lt;&gt;"",Outcomes!N290&lt;'County Names to hide'!$C$2),0,
      ROUND((MIN(IF(Outcomes!N290="", 'County Names to hide'!$D$2, Outcomes!N290),'County Names to hide'!$D$2)-Outcomes!M290)/30,1)))</f>
        <v/>
      </c>
      <c r="V290" s="80" t="str">
        <f>IF(Outcomes!C290="", "", DATEDIF(Outcomes!C290, 'County Names to hide'!$D$2, "m"))</f>
        <v/>
      </c>
      <c r="W290" s="1"/>
      <c r="X290" s="1"/>
      <c r="Y290" s="1"/>
      <c r="Z290" s="1"/>
      <c r="AA290" s="1"/>
      <c r="AB290" s="1"/>
      <c r="AC290" s="1"/>
      <c r="AD290" s="1"/>
    </row>
    <row r="291" spans="1:30" x14ac:dyDescent="0.35">
      <c r="A291" s="1"/>
      <c r="B291" s="1"/>
      <c r="C291" s="1"/>
      <c r="D291" s="1"/>
      <c r="E291" s="1"/>
      <c r="F291" s="1"/>
      <c r="G291" s="1"/>
      <c r="H291" s="1"/>
      <c r="I291" s="1"/>
      <c r="J291" s="1"/>
      <c r="K291" s="1"/>
      <c r="L291" s="80" t="str">
        <f t="shared" si="4"/>
        <v>Yes</v>
      </c>
      <c r="M291" s="6"/>
      <c r="N291" s="6"/>
      <c r="O291" s="80" t="str">
        <f>IF(AND(M291="", N291=""), "",
    IF(M291="", "No",
        IF(
            AND(
                M291 &lt;= 'County Names to hide'!$D$2,
                OR(N291="", N291 &gt;= 'County Names to hide'!$C$2)
            ),
            "Yes",
            "No"
        )
    )
)</f>
        <v/>
      </c>
      <c r="P291" s="6"/>
      <c r="Q291" s="6"/>
      <c r="R291" s="6"/>
      <c r="S291" s="6"/>
      <c r="T291" s="1"/>
      <c r="U291" s="80" t="str">
        <f>IF(Outcomes!M291="","",
   IF(AND(Outcomes!N291&lt;&gt;"",Outcomes!N291&lt;'County Names to hide'!$C$2),0,
      ROUND((MIN(IF(Outcomes!N291="", 'County Names to hide'!$D$2, Outcomes!N291),'County Names to hide'!$D$2)-Outcomes!M291)/30,1)))</f>
        <v/>
      </c>
      <c r="V291" s="80" t="str">
        <f>IF(Outcomes!C291="", "", DATEDIF(Outcomes!C291, 'County Names to hide'!$D$2, "m"))</f>
        <v/>
      </c>
      <c r="W291" s="1"/>
      <c r="X291" s="1"/>
      <c r="Y291" s="1"/>
      <c r="Z291" s="1"/>
      <c r="AA291" s="1"/>
      <c r="AB291" s="1"/>
      <c r="AC291" s="1"/>
      <c r="AD291" s="1"/>
    </row>
    <row r="292" spans="1:30" x14ac:dyDescent="0.35">
      <c r="A292" s="1"/>
      <c r="B292" s="1"/>
      <c r="C292" s="1"/>
      <c r="D292" s="1"/>
      <c r="E292" s="1"/>
      <c r="F292" s="1"/>
      <c r="G292" s="1"/>
      <c r="H292" s="1"/>
      <c r="I292" s="1"/>
      <c r="J292" s="1"/>
      <c r="K292" s="1"/>
      <c r="L292" s="80" t="str">
        <f t="shared" si="4"/>
        <v>Yes</v>
      </c>
      <c r="M292" s="6"/>
      <c r="N292" s="6"/>
      <c r="O292" s="80" t="str">
        <f>IF(AND(M292="", N292=""), "",
    IF(M292="", "No",
        IF(
            AND(
                M292 &lt;= 'County Names to hide'!$D$2,
                OR(N292="", N292 &gt;= 'County Names to hide'!$C$2)
            ),
            "Yes",
            "No"
        )
    )
)</f>
        <v/>
      </c>
      <c r="P292" s="6"/>
      <c r="Q292" s="6"/>
      <c r="R292" s="6"/>
      <c r="S292" s="6"/>
      <c r="T292" s="1"/>
      <c r="U292" s="80" t="str">
        <f>IF(Outcomes!M292="","",
   IF(AND(Outcomes!N292&lt;&gt;"",Outcomes!N292&lt;'County Names to hide'!$C$2),0,
      ROUND((MIN(IF(Outcomes!N292="", 'County Names to hide'!$D$2, Outcomes!N292),'County Names to hide'!$D$2)-Outcomes!M292)/30,1)))</f>
        <v/>
      </c>
      <c r="V292" s="80" t="str">
        <f>IF(Outcomes!C292="", "", DATEDIF(Outcomes!C292, 'County Names to hide'!$D$2, "m"))</f>
        <v/>
      </c>
      <c r="W292" s="1"/>
      <c r="X292" s="1"/>
      <c r="Y292" s="1"/>
      <c r="Z292" s="1"/>
      <c r="AA292" s="1"/>
      <c r="AB292" s="1"/>
      <c r="AC292" s="1"/>
      <c r="AD292" s="1"/>
    </row>
    <row r="293" spans="1:30" x14ac:dyDescent="0.35">
      <c r="A293" s="1"/>
      <c r="B293" s="1"/>
      <c r="C293" s="1"/>
      <c r="D293" s="1"/>
      <c r="E293" s="1"/>
      <c r="F293" s="1"/>
      <c r="G293" s="1"/>
      <c r="H293" s="1"/>
      <c r="I293" s="1"/>
      <c r="J293" s="1"/>
      <c r="K293" s="1"/>
      <c r="L293" s="80" t="str">
        <f t="shared" si="4"/>
        <v>Yes</v>
      </c>
      <c r="M293" s="6"/>
      <c r="N293" s="6"/>
      <c r="O293" s="80" t="str">
        <f>IF(AND(M293="", N293=""), "",
    IF(M293="", "No",
        IF(
            AND(
                M293 &lt;= 'County Names to hide'!$D$2,
                OR(N293="", N293 &gt;= 'County Names to hide'!$C$2)
            ),
            "Yes",
            "No"
        )
    )
)</f>
        <v/>
      </c>
      <c r="P293" s="6"/>
      <c r="Q293" s="6"/>
      <c r="R293" s="6"/>
      <c r="S293" s="6"/>
      <c r="T293" s="1"/>
      <c r="U293" s="80" t="str">
        <f>IF(Outcomes!M293="","",
   IF(AND(Outcomes!N293&lt;&gt;"",Outcomes!N293&lt;'County Names to hide'!$C$2),0,
      ROUND((MIN(IF(Outcomes!N293="", 'County Names to hide'!$D$2, Outcomes!N293),'County Names to hide'!$D$2)-Outcomes!M293)/30,1)))</f>
        <v/>
      </c>
      <c r="V293" s="80" t="str">
        <f>IF(Outcomes!C293="", "", DATEDIF(Outcomes!C293, 'County Names to hide'!$D$2, "m"))</f>
        <v/>
      </c>
      <c r="W293" s="1"/>
      <c r="X293" s="1"/>
      <c r="Y293" s="1"/>
      <c r="Z293" s="1"/>
      <c r="AA293" s="1"/>
      <c r="AB293" s="1"/>
      <c r="AC293" s="1"/>
      <c r="AD293" s="1"/>
    </row>
    <row r="294" spans="1:30" x14ac:dyDescent="0.35">
      <c r="A294" s="1"/>
      <c r="B294" s="1"/>
      <c r="C294" s="1"/>
      <c r="D294" s="1"/>
      <c r="E294" s="1"/>
      <c r="F294" s="1"/>
      <c r="G294" s="1"/>
      <c r="H294" s="1"/>
      <c r="I294" s="1"/>
      <c r="J294" s="1"/>
      <c r="K294" s="1"/>
      <c r="L294" s="80" t="str">
        <f t="shared" si="4"/>
        <v>Yes</v>
      </c>
      <c r="M294" s="6"/>
      <c r="N294" s="6"/>
      <c r="O294" s="80" t="str">
        <f>IF(AND(M294="", N294=""), "",
    IF(M294="", "No",
        IF(
            AND(
                M294 &lt;= 'County Names to hide'!$D$2,
                OR(N294="", N294 &gt;= 'County Names to hide'!$C$2)
            ),
            "Yes",
            "No"
        )
    )
)</f>
        <v/>
      </c>
      <c r="P294" s="6"/>
      <c r="Q294" s="6"/>
      <c r="R294" s="6"/>
      <c r="S294" s="6"/>
      <c r="T294" s="1"/>
      <c r="U294" s="80" t="str">
        <f>IF(Outcomes!M294="","",
   IF(AND(Outcomes!N294&lt;&gt;"",Outcomes!N294&lt;'County Names to hide'!$C$2),0,
      ROUND((MIN(IF(Outcomes!N294="", 'County Names to hide'!$D$2, Outcomes!N294),'County Names to hide'!$D$2)-Outcomes!M294)/30,1)))</f>
        <v/>
      </c>
      <c r="V294" s="80" t="str">
        <f>IF(Outcomes!C294="", "", DATEDIF(Outcomes!C294, 'County Names to hide'!$D$2, "m"))</f>
        <v/>
      </c>
      <c r="W294" s="1"/>
      <c r="X294" s="1"/>
      <c r="Y294" s="1"/>
      <c r="Z294" s="1"/>
      <c r="AA294" s="1"/>
      <c r="AB294" s="1"/>
      <c r="AC294" s="1"/>
      <c r="AD294" s="1"/>
    </row>
    <row r="295" spans="1:30" x14ac:dyDescent="0.35">
      <c r="A295" s="1"/>
      <c r="B295" s="1"/>
      <c r="C295" s="1"/>
      <c r="D295" s="1"/>
      <c r="E295" s="1"/>
      <c r="F295" s="1"/>
      <c r="G295" s="1"/>
      <c r="H295" s="1"/>
      <c r="I295" s="1"/>
      <c r="J295" s="1"/>
      <c r="K295" s="1"/>
      <c r="L295" s="80" t="str">
        <f t="shared" si="4"/>
        <v>Yes</v>
      </c>
      <c r="M295" s="6"/>
      <c r="N295" s="6"/>
      <c r="O295" s="80" t="str">
        <f>IF(AND(M295="", N295=""), "",
    IF(M295="", "No",
        IF(
            AND(
                M295 &lt;= 'County Names to hide'!$D$2,
                OR(N295="", N295 &gt;= 'County Names to hide'!$C$2)
            ),
            "Yes",
            "No"
        )
    )
)</f>
        <v/>
      </c>
      <c r="P295" s="6"/>
      <c r="Q295" s="6"/>
      <c r="R295" s="6"/>
      <c r="S295" s="6"/>
      <c r="T295" s="1"/>
      <c r="U295" s="80" t="str">
        <f>IF(Outcomes!M295="","",
   IF(AND(Outcomes!N295&lt;&gt;"",Outcomes!N295&lt;'County Names to hide'!$C$2),0,
      ROUND((MIN(IF(Outcomes!N295="", 'County Names to hide'!$D$2, Outcomes!N295),'County Names to hide'!$D$2)-Outcomes!M295)/30,1)))</f>
        <v/>
      </c>
      <c r="V295" s="80" t="str">
        <f>IF(Outcomes!C295="", "", DATEDIF(Outcomes!C295, 'County Names to hide'!$D$2, "m"))</f>
        <v/>
      </c>
      <c r="W295" s="1"/>
      <c r="X295" s="1"/>
      <c r="Y295" s="1"/>
      <c r="Z295" s="1"/>
      <c r="AA295" s="1"/>
      <c r="AB295" s="1"/>
      <c r="AC295" s="1"/>
      <c r="AD295" s="1"/>
    </row>
    <row r="296" spans="1:30" x14ac:dyDescent="0.35">
      <c r="A296" s="1"/>
      <c r="B296" s="1"/>
      <c r="C296" s="1"/>
      <c r="D296" s="1"/>
      <c r="E296" s="1"/>
      <c r="F296" s="1"/>
      <c r="G296" s="1"/>
      <c r="H296" s="1"/>
      <c r="I296" s="1"/>
      <c r="J296" s="1"/>
      <c r="K296" s="1"/>
      <c r="L296" s="80" t="str">
        <f t="shared" si="4"/>
        <v>Yes</v>
      </c>
      <c r="M296" s="6"/>
      <c r="N296" s="6"/>
      <c r="O296" s="80" t="str">
        <f>IF(AND(M296="", N296=""), "",
    IF(M296="", "No",
        IF(
            AND(
                M296 &lt;= 'County Names to hide'!$D$2,
                OR(N296="", N296 &gt;= 'County Names to hide'!$C$2)
            ),
            "Yes",
            "No"
        )
    )
)</f>
        <v/>
      </c>
      <c r="P296" s="6"/>
      <c r="Q296" s="6"/>
      <c r="R296" s="6"/>
      <c r="S296" s="6"/>
      <c r="T296" s="1"/>
      <c r="U296" s="80" t="str">
        <f>IF(Outcomes!M296="","",
   IF(AND(Outcomes!N296&lt;&gt;"",Outcomes!N296&lt;'County Names to hide'!$C$2),0,
      ROUND((MIN(IF(Outcomes!N296="", 'County Names to hide'!$D$2, Outcomes!N296),'County Names to hide'!$D$2)-Outcomes!M296)/30,1)))</f>
        <v/>
      </c>
      <c r="V296" s="80" t="str">
        <f>IF(Outcomes!C296="", "", DATEDIF(Outcomes!C296, 'County Names to hide'!$D$2, "m"))</f>
        <v/>
      </c>
      <c r="W296" s="1"/>
      <c r="X296" s="1"/>
      <c r="Y296" s="1"/>
      <c r="Z296" s="1"/>
      <c r="AA296" s="1"/>
      <c r="AB296" s="1"/>
      <c r="AC296" s="1"/>
      <c r="AD296" s="1"/>
    </row>
    <row r="297" spans="1:30" x14ac:dyDescent="0.35">
      <c r="A297" s="1"/>
      <c r="B297" s="1"/>
      <c r="C297" s="1"/>
      <c r="D297" s="1"/>
      <c r="E297" s="1"/>
      <c r="F297" s="1"/>
      <c r="G297" s="1"/>
      <c r="H297" s="1"/>
      <c r="I297" s="1"/>
      <c r="J297" s="1"/>
      <c r="K297" s="1"/>
      <c r="L297" s="80" t="str">
        <f t="shared" si="4"/>
        <v>Yes</v>
      </c>
      <c r="M297" s="6"/>
      <c r="N297" s="6"/>
      <c r="O297" s="80" t="str">
        <f>IF(AND(M297="", N297=""), "",
    IF(M297="", "No",
        IF(
            AND(
                M297 &lt;= 'County Names to hide'!$D$2,
                OR(N297="", N297 &gt;= 'County Names to hide'!$C$2)
            ),
            "Yes",
            "No"
        )
    )
)</f>
        <v/>
      </c>
      <c r="P297" s="6"/>
      <c r="Q297" s="6"/>
      <c r="R297" s="6"/>
      <c r="S297" s="6"/>
      <c r="T297" s="1"/>
      <c r="U297" s="80" t="str">
        <f>IF(Outcomes!M297="","",
   IF(AND(Outcomes!N297&lt;&gt;"",Outcomes!N297&lt;'County Names to hide'!$C$2),0,
      ROUND((MIN(IF(Outcomes!N297="", 'County Names to hide'!$D$2, Outcomes!N297),'County Names to hide'!$D$2)-Outcomes!M297)/30,1)))</f>
        <v/>
      </c>
      <c r="V297" s="80" t="str">
        <f>IF(Outcomes!C297="", "", DATEDIF(Outcomes!C297, 'County Names to hide'!$D$2, "m"))</f>
        <v/>
      </c>
      <c r="W297" s="1"/>
      <c r="X297" s="1"/>
      <c r="Y297" s="1"/>
      <c r="Z297" s="1"/>
      <c r="AA297" s="1"/>
      <c r="AB297" s="1"/>
      <c r="AC297" s="1"/>
      <c r="AD297" s="1"/>
    </row>
    <row r="298" spans="1:30" x14ac:dyDescent="0.35">
      <c r="A298" s="1"/>
      <c r="B298" s="1"/>
      <c r="C298" s="1"/>
      <c r="D298" s="1"/>
      <c r="E298" s="1"/>
      <c r="F298" s="1"/>
      <c r="G298" s="1"/>
      <c r="H298" s="1"/>
      <c r="I298" s="1"/>
      <c r="J298" s="1"/>
      <c r="K298" s="1"/>
      <c r="L298" s="80" t="str">
        <f t="shared" si="4"/>
        <v>Yes</v>
      </c>
      <c r="M298" s="6"/>
      <c r="N298" s="6"/>
      <c r="O298" s="80" t="str">
        <f>IF(AND(M298="", N298=""), "",
    IF(M298="", "No",
        IF(
            AND(
                M298 &lt;= 'County Names to hide'!$D$2,
                OR(N298="", N298 &gt;= 'County Names to hide'!$C$2)
            ),
            "Yes",
            "No"
        )
    )
)</f>
        <v/>
      </c>
      <c r="P298" s="6"/>
      <c r="Q298" s="6"/>
      <c r="R298" s="6"/>
      <c r="S298" s="6"/>
      <c r="T298" s="1"/>
      <c r="U298" s="80" t="str">
        <f>IF(Outcomes!M298="","",
   IF(AND(Outcomes!N298&lt;&gt;"",Outcomes!N298&lt;'County Names to hide'!$C$2),0,
      ROUND((MIN(IF(Outcomes!N298="", 'County Names to hide'!$D$2, Outcomes!N298),'County Names to hide'!$D$2)-Outcomes!M298)/30,1)))</f>
        <v/>
      </c>
      <c r="V298" s="80" t="str">
        <f>IF(Outcomes!C298="", "", DATEDIF(Outcomes!C298, 'County Names to hide'!$D$2, "m"))</f>
        <v/>
      </c>
      <c r="W298" s="1"/>
      <c r="X298" s="1"/>
      <c r="Y298" s="1"/>
      <c r="Z298" s="1"/>
      <c r="AA298" s="1"/>
      <c r="AB298" s="1"/>
      <c r="AC298" s="1"/>
      <c r="AD298" s="1"/>
    </row>
    <row r="299" spans="1:30" x14ac:dyDescent="0.35">
      <c r="A299" s="1"/>
      <c r="B299" s="1"/>
      <c r="C299" s="1"/>
      <c r="D299" s="1"/>
      <c r="E299" s="1"/>
      <c r="F299" s="1"/>
      <c r="G299" s="1"/>
      <c r="H299" s="1"/>
      <c r="I299" s="1"/>
      <c r="J299" s="1"/>
      <c r="K299" s="1"/>
      <c r="L299" s="80" t="str">
        <f t="shared" si="4"/>
        <v>Yes</v>
      </c>
      <c r="M299" s="6"/>
      <c r="N299" s="6"/>
      <c r="O299" s="80" t="str">
        <f>IF(AND(M299="", N299=""), "",
    IF(M299="", "No",
        IF(
            AND(
                M299 &lt;= 'County Names to hide'!$D$2,
                OR(N299="", N299 &gt;= 'County Names to hide'!$C$2)
            ),
            "Yes",
            "No"
        )
    )
)</f>
        <v/>
      </c>
      <c r="P299" s="6"/>
      <c r="Q299" s="6"/>
      <c r="R299" s="6"/>
      <c r="S299" s="6"/>
      <c r="T299" s="1"/>
      <c r="U299" s="80" t="str">
        <f>IF(Outcomes!M299="","",
   IF(AND(Outcomes!N299&lt;&gt;"",Outcomes!N299&lt;'County Names to hide'!$C$2),0,
      ROUND((MIN(IF(Outcomes!N299="", 'County Names to hide'!$D$2, Outcomes!N299),'County Names to hide'!$D$2)-Outcomes!M299)/30,1)))</f>
        <v/>
      </c>
      <c r="V299" s="80" t="str">
        <f>IF(Outcomes!C299="", "", DATEDIF(Outcomes!C299, 'County Names to hide'!$D$2, "m"))</f>
        <v/>
      </c>
      <c r="W299" s="1"/>
      <c r="X299" s="1"/>
      <c r="Y299" s="1"/>
      <c r="Z299" s="1"/>
      <c r="AA299" s="1"/>
      <c r="AB299" s="1"/>
      <c r="AC299" s="1"/>
      <c r="AD299" s="1"/>
    </row>
    <row r="300" spans="1:30" x14ac:dyDescent="0.35">
      <c r="A300" s="1"/>
      <c r="B300" s="1"/>
      <c r="C300" s="1"/>
      <c r="D300" s="1"/>
      <c r="E300" s="1"/>
      <c r="F300" s="1"/>
      <c r="G300" s="1"/>
      <c r="H300" s="1"/>
      <c r="I300" s="1"/>
      <c r="J300" s="1"/>
      <c r="K300" s="1"/>
      <c r="L300" s="80" t="str">
        <f t="shared" si="4"/>
        <v>Yes</v>
      </c>
      <c r="M300" s="6"/>
      <c r="N300" s="6"/>
      <c r="O300" s="80" t="str">
        <f>IF(AND(M300="", N300=""), "",
    IF(M300="", "No",
        IF(
            AND(
                M300 &lt;= 'County Names to hide'!$D$2,
                OR(N300="", N300 &gt;= 'County Names to hide'!$C$2)
            ),
            "Yes",
            "No"
        )
    )
)</f>
        <v/>
      </c>
      <c r="P300" s="6"/>
      <c r="Q300" s="6"/>
      <c r="R300" s="6"/>
      <c r="S300" s="6"/>
      <c r="T300" s="1"/>
      <c r="U300" s="80" t="str">
        <f>IF(Outcomes!M300="","",
   IF(AND(Outcomes!N300&lt;&gt;"",Outcomes!N300&lt;'County Names to hide'!$C$2),0,
      ROUND((MIN(IF(Outcomes!N300="", 'County Names to hide'!$D$2, Outcomes!N300),'County Names to hide'!$D$2)-Outcomes!M300)/30,1)))</f>
        <v/>
      </c>
      <c r="V300" s="80" t="str">
        <f>IF(Outcomes!C300="", "", DATEDIF(Outcomes!C300, 'County Names to hide'!$D$2, "m"))</f>
        <v/>
      </c>
      <c r="W300" s="1"/>
      <c r="X300" s="1"/>
      <c r="Y300" s="1"/>
      <c r="Z300" s="1"/>
      <c r="AA300" s="1"/>
      <c r="AB300" s="1"/>
      <c r="AC300" s="1"/>
      <c r="AD300" s="1"/>
    </row>
    <row r="301" spans="1:30" x14ac:dyDescent="0.35">
      <c r="A301" s="1"/>
      <c r="B301" s="1"/>
      <c r="C301" s="1"/>
      <c r="D301" s="1"/>
      <c r="E301" s="1"/>
      <c r="F301" s="1"/>
      <c r="G301" s="1"/>
      <c r="H301" s="1"/>
      <c r="I301" s="1"/>
      <c r="J301" s="1"/>
      <c r="K301" s="1"/>
      <c r="L301" s="80" t="str">
        <f t="shared" si="4"/>
        <v>Yes</v>
      </c>
      <c r="M301" s="6"/>
      <c r="N301" s="6"/>
      <c r="O301" s="80" t="str">
        <f>IF(AND(M301="", N301=""), "",
    IF(M301="", "No",
        IF(
            AND(
                M301 &lt;= 'County Names to hide'!$D$2,
                OR(N301="", N301 &gt;= 'County Names to hide'!$C$2)
            ),
            "Yes",
            "No"
        )
    )
)</f>
        <v/>
      </c>
      <c r="P301" s="6"/>
      <c r="Q301" s="6"/>
      <c r="R301" s="6"/>
      <c r="S301" s="6"/>
      <c r="T301" s="1"/>
      <c r="U301" s="80" t="str">
        <f>IF(Outcomes!M301="","",
   IF(AND(Outcomes!N301&lt;&gt;"",Outcomes!N301&lt;'County Names to hide'!$C$2),0,
      ROUND((MIN(IF(Outcomes!N301="", 'County Names to hide'!$D$2, Outcomes!N301),'County Names to hide'!$D$2)-Outcomes!M301)/30,1)))</f>
        <v/>
      </c>
      <c r="V301" s="80" t="str">
        <f>IF(Outcomes!C301="", "", DATEDIF(Outcomes!C301, 'County Names to hide'!$D$2, "m"))</f>
        <v/>
      </c>
      <c r="W301" s="1"/>
      <c r="X301" s="1"/>
      <c r="Y301" s="1"/>
      <c r="Z301" s="1"/>
      <c r="AA301" s="1"/>
      <c r="AB301" s="1"/>
      <c r="AC301" s="1"/>
      <c r="AD301" s="1"/>
    </row>
    <row r="302" spans="1:30" x14ac:dyDescent="0.35">
      <c r="A302" s="1"/>
      <c r="B302" s="1"/>
      <c r="C302" s="1"/>
      <c r="D302" s="1"/>
      <c r="E302" s="1"/>
      <c r="F302" s="1"/>
      <c r="G302" s="1"/>
      <c r="H302" s="1"/>
      <c r="I302" s="1"/>
      <c r="J302" s="1"/>
      <c r="K302" s="1"/>
      <c r="L302" s="80" t="str">
        <f t="shared" si="4"/>
        <v>Yes</v>
      </c>
      <c r="M302" s="6"/>
      <c r="N302" s="6"/>
      <c r="O302" s="80" t="str">
        <f>IF(AND(M302="", N302=""), "",
    IF(M302="", "No",
        IF(
            AND(
                M302 &lt;= 'County Names to hide'!$D$2,
                OR(N302="", N302 &gt;= 'County Names to hide'!$C$2)
            ),
            "Yes",
            "No"
        )
    )
)</f>
        <v/>
      </c>
      <c r="P302" s="6"/>
      <c r="Q302" s="6"/>
      <c r="R302" s="6"/>
      <c r="S302" s="6"/>
      <c r="T302" s="1"/>
      <c r="U302" s="80" t="str">
        <f>IF(Outcomes!M302="","",
   IF(AND(Outcomes!N302&lt;&gt;"",Outcomes!N302&lt;'County Names to hide'!$C$2),0,
      ROUND((MIN(IF(Outcomes!N302="", 'County Names to hide'!$D$2, Outcomes!N302),'County Names to hide'!$D$2)-Outcomes!M302)/30,1)))</f>
        <v/>
      </c>
      <c r="V302" s="80" t="str">
        <f>IF(Outcomes!C302="", "", DATEDIF(Outcomes!C302, 'County Names to hide'!$D$2, "m"))</f>
        <v/>
      </c>
      <c r="W302" s="1"/>
      <c r="X302" s="1"/>
      <c r="Y302" s="1"/>
      <c r="Z302" s="1"/>
      <c r="AA302" s="1"/>
      <c r="AB302" s="1"/>
      <c r="AC302" s="1"/>
      <c r="AD302" s="1"/>
    </row>
    <row r="303" spans="1:30" x14ac:dyDescent="0.35">
      <c r="A303" s="1"/>
      <c r="B303" s="1"/>
      <c r="C303" s="1"/>
      <c r="D303" s="1"/>
      <c r="E303" s="1"/>
      <c r="F303" s="1"/>
      <c r="G303" s="1"/>
      <c r="H303" s="1"/>
      <c r="I303" s="1"/>
      <c r="J303" s="1"/>
      <c r="K303" s="1"/>
      <c r="L303" s="80" t="str">
        <f t="shared" si="4"/>
        <v>Yes</v>
      </c>
      <c r="M303" s="6"/>
      <c r="N303" s="6"/>
      <c r="O303" s="80" t="str">
        <f>IF(AND(M303="", N303=""), "",
    IF(M303="", "No",
        IF(
            AND(
                M303 &lt;= 'County Names to hide'!$D$2,
                OR(N303="", N303 &gt;= 'County Names to hide'!$C$2)
            ),
            "Yes",
            "No"
        )
    )
)</f>
        <v/>
      </c>
      <c r="P303" s="6"/>
      <c r="Q303" s="6"/>
      <c r="R303" s="6"/>
      <c r="S303" s="6"/>
      <c r="T303" s="1"/>
      <c r="U303" s="80" t="str">
        <f>IF(Outcomes!M303="","",
   IF(AND(Outcomes!N303&lt;&gt;"",Outcomes!N303&lt;'County Names to hide'!$C$2),0,
      ROUND((MIN(IF(Outcomes!N303="", 'County Names to hide'!$D$2, Outcomes!N303),'County Names to hide'!$D$2)-Outcomes!M303)/30,1)))</f>
        <v/>
      </c>
      <c r="V303" s="80" t="str">
        <f>IF(Outcomes!C303="", "", DATEDIF(Outcomes!C303, 'County Names to hide'!$D$2, "m"))</f>
        <v/>
      </c>
      <c r="W303" s="1"/>
      <c r="X303" s="1"/>
      <c r="Y303" s="1"/>
      <c r="Z303" s="1"/>
      <c r="AA303" s="1"/>
      <c r="AB303" s="1"/>
      <c r="AC303" s="1"/>
      <c r="AD303" s="1"/>
    </row>
    <row r="304" spans="1:30" x14ac:dyDescent="0.35">
      <c r="A304" s="1"/>
      <c r="B304" s="1"/>
      <c r="C304" s="1"/>
      <c r="D304" s="1"/>
      <c r="E304" s="1"/>
      <c r="F304" s="1"/>
      <c r="G304" s="1"/>
      <c r="H304" s="1"/>
      <c r="I304" s="1"/>
      <c r="J304" s="1"/>
      <c r="K304" s="1"/>
      <c r="L304" s="80" t="str">
        <f t="shared" si="4"/>
        <v>Yes</v>
      </c>
      <c r="M304" s="6"/>
      <c r="N304" s="6"/>
      <c r="O304" s="80" t="str">
        <f>IF(AND(M304="", N304=""), "",
    IF(M304="", "No",
        IF(
            AND(
                M304 &lt;= 'County Names to hide'!$D$2,
                OR(N304="", N304 &gt;= 'County Names to hide'!$C$2)
            ),
            "Yes",
            "No"
        )
    )
)</f>
        <v/>
      </c>
      <c r="P304" s="6"/>
      <c r="Q304" s="6"/>
      <c r="R304" s="6"/>
      <c r="S304" s="6"/>
      <c r="T304" s="1"/>
      <c r="U304" s="80" t="str">
        <f>IF(Outcomes!M304="","",
   IF(AND(Outcomes!N304&lt;&gt;"",Outcomes!N304&lt;'County Names to hide'!$C$2),0,
      ROUND((MIN(IF(Outcomes!N304="", 'County Names to hide'!$D$2, Outcomes!N304),'County Names to hide'!$D$2)-Outcomes!M304)/30,1)))</f>
        <v/>
      </c>
      <c r="V304" s="80" t="str">
        <f>IF(Outcomes!C304="", "", DATEDIF(Outcomes!C304, 'County Names to hide'!$D$2, "m"))</f>
        <v/>
      </c>
      <c r="W304" s="1"/>
      <c r="X304" s="1"/>
      <c r="Y304" s="1"/>
      <c r="Z304" s="1"/>
      <c r="AA304" s="1"/>
      <c r="AB304" s="1"/>
      <c r="AC304" s="1"/>
      <c r="AD304" s="1"/>
    </row>
    <row r="305" spans="1:30" x14ac:dyDescent="0.35">
      <c r="A305" s="1"/>
      <c r="B305" s="1"/>
      <c r="C305" s="1"/>
      <c r="D305" s="1"/>
      <c r="E305" s="1"/>
      <c r="F305" s="1"/>
      <c r="G305" s="1"/>
      <c r="H305" s="1"/>
      <c r="I305" s="1"/>
      <c r="J305" s="1"/>
      <c r="K305" s="1"/>
      <c r="L305" s="80" t="str">
        <f t="shared" si="4"/>
        <v>Yes</v>
      </c>
      <c r="M305" s="6"/>
      <c r="N305" s="6"/>
      <c r="O305" s="80" t="str">
        <f>IF(AND(M305="", N305=""), "",
    IF(M305="", "No",
        IF(
            AND(
                M305 &lt;= 'County Names to hide'!$D$2,
                OR(N305="", N305 &gt;= 'County Names to hide'!$C$2)
            ),
            "Yes",
            "No"
        )
    )
)</f>
        <v/>
      </c>
      <c r="P305" s="6"/>
      <c r="Q305" s="6"/>
      <c r="R305" s="6"/>
      <c r="S305" s="6"/>
      <c r="T305" s="1"/>
      <c r="U305" s="80" t="str">
        <f>IF(Outcomes!M305="","",
   IF(AND(Outcomes!N305&lt;&gt;"",Outcomes!N305&lt;'County Names to hide'!$C$2),0,
      ROUND((MIN(IF(Outcomes!N305="", 'County Names to hide'!$D$2, Outcomes!N305),'County Names to hide'!$D$2)-Outcomes!M305)/30,1)))</f>
        <v/>
      </c>
      <c r="V305" s="80" t="str">
        <f>IF(Outcomes!C305="", "", DATEDIF(Outcomes!C305, 'County Names to hide'!$D$2, "m"))</f>
        <v/>
      </c>
      <c r="W305" s="1"/>
      <c r="X305" s="1"/>
      <c r="Y305" s="1"/>
      <c r="Z305" s="1"/>
      <c r="AA305" s="1"/>
      <c r="AB305" s="1"/>
      <c r="AC305" s="1"/>
      <c r="AD305" s="1"/>
    </row>
    <row r="306" spans="1:30" x14ac:dyDescent="0.35">
      <c r="A306" s="1"/>
      <c r="B306" s="1"/>
      <c r="C306" s="1"/>
      <c r="D306" s="1"/>
      <c r="E306" s="1"/>
      <c r="F306" s="1"/>
      <c r="G306" s="1"/>
      <c r="H306" s="1"/>
      <c r="I306" s="1"/>
      <c r="J306" s="1"/>
      <c r="K306" s="1"/>
      <c r="L306" s="80" t="str">
        <f t="shared" si="4"/>
        <v>Yes</v>
      </c>
      <c r="M306" s="6"/>
      <c r="N306" s="6"/>
      <c r="O306" s="80" t="str">
        <f>IF(AND(M306="", N306=""), "",
    IF(M306="", "No",
        IF(
            AND(
                M306 &lt;= 'County Names to hide'!$D$2,
                OR(N306="", N306 &gt;= 'County Names to hide'!$C$2)
            ),
            "Yes",
            "No"
        )
    )
)</f>
        <v/>
      </c>
      <c r="P306" s="6"/>
      <c r="Q306" s="6"/>
      <c r="R306" s="6"/>
      <c r="S306" s="6"/>
      <c r="T306" s="1"/>
      <c r="U306" s="80" t="str">
        <f>IF(Outcomes!M306="","",
   IF(AND(Outcomes!N306&lt;&gt;"",Outcomes!N306&lt;'County Names to hide'!$C$2),0,
      ROUND((MIN(IF(Outcomes!N306="", 'County Names to hide'!$D$2, Outcomes!N306),'County Names to hide'!$D$2)-Outcomes!M306)/30,1)))</f>
        <v/>
      </c>
      <c r="V306" s="80" t="str">
        <f>IF(Outcomes!C306="", "", DATEDIF(Outcomes!C306, 'County Names to hide'!$D$2, "m"))</f>
        <v/>
      </c>
      <c r="W306" s="1"/>
      <c r="X306" s="1"/>
      <c r="Y306" s="1"/>
      <c r="Z306" s="1"/>
      <c r="AA306" s="1"/>
      <c r="AB306" s="1"/>
      <c r="AC306" s="1"/>
      <c r="AD306" s="1"/>
    </row>
    <row r="307" spans="1:30" x14ac:dyDescent="0.35">
      <c r="A307" s="1"/>
      <c r="B307" s="1"/>
      <c r="C307" s="1"/>
      <c r="D307" s="1"/>
      <c r="E307" s="1"/>
      <c r="F307" s="1"/>
      <c r="G307" s="1"/>
      <c r="H307" s="1"/>
      <c r="I307" s="1"/>
      <c r="J307" s="1"/>
      <c r="K307" s="1"/>
      <c r="L307" s="80" t="str">
        <f t="shared" si="4"/>
        <v>Yes</v>
      </c>
      <c r="M307" s="6"/>
      <c r="N307" s="6"/>
      <c r="O307" s="80" t="str">
        <f>IF(AND(M307="", N307=""), "",
    IF(M307="", "No",
        IF(
            AND(
                M307 &lt;= 'County Names to hide'!$D$2,
                OR(N307="", N307 &gt;= 'County Names to hide'!$C$2)
            ),
            "Yes",
            "No"
        )
    )
)</f>
        <v/>
      </c>
      <c r="P307" s="6"/>
      <c r="Q307" s="6"/>
      <c r="R307" s="6"/>
      <c r="S307" s="6"/>
      <c r="T307" s="1"/>
      <c r="U307" s="80" t="str">
        <f>IF(Outcomes!M307="","",
   IF(AND(Outcomes!N307&lt;&gt;"",Outcomes!N307&lt;'County Names to hide'!$C$2),0,
      ROUND((MIN(IF(Outcomes!N307="", 'County Names to hide'!$D$2, Outcomes!N307),'County Names to hide'!$D$2)-Outcomes!M307)/30,1)))</f>
        <v/>
      </c>
      <c r="V307" s="80" t="str">
        <f>IF(Outcomes!C307="", "", DATEDIF(Outcomes!C307, 'County Names to hide'!$D$2, "m"))</f>
        <v/>
      </c>
      <c r="W307" s="1"/>
      <c r="X307" s="1"/>
      <c r="Y307" s="1"/>
      <c r="Z307" s="1"/>
      <c r="AA307" s="1"/>
      <c r="AB307" s="1"/>
      <c r="AC307" s="1"/>
      <c r="AD307" s="1"/>
    </row>
    <row r="308" spans="1:30" x14ac:dyDescent="0.35">
      <c r="A308" s="1"/>
      <c r="B308" s="1"/>
      <c r="C308" s="1"/>
      <c r="D308" s="1"/>
      <c r="E308" s="1"/>
      <c r="F308" s="1"/>
      <c r="G308" s="1"/>
      <c r="H308" s="1"/>
      <c r="I308" s="1"/>
      <c r="J308" s="1"/>
      <c r="K308" s="1"/>
      <c r="L308" s="80" t="str">
        <f t="shared" si="4"/>
        <v>Yes</v>
      </c>
      <c r="M308" s="6"/>
      <c r="N308" s="6"/>
      <c r="O308" s="80" t="str">
        <f>IF(AND(M308="", N308=""), "",
    IF(M308="", "No",
        IF(
            AND(
                M308 &lt;= 'County Names to hide'!$D$2,
                OR(N308="", N308 &gt;= 'County Names to hide'!$C$2)
            ),
            "Yes",
            "No"
        )
    )
)</f>
        <v/>
      </c>
      <c r="P308" s="6"/>
      <c r="Q308" s="6"/>
      <c r="R308" s="6"/>
      <c r="S308" s="6"/>
      <c r="T308" s="1"/>
      <c r="U308" s="80" t="str">
        <f>IF(Outcomes!M308="","",
   IF(AND(Outcomes!N308&lt;&gt;"",Outcomes!N308&lt;'County Names to hide'!$C$2),0,
      ROUND((MIN(IF(Outcomes!N308="", 'County Names to hide'!$D$2, Outcomes!N308),'County Names to hide'!$D$2)-Outcomes!M308)/30,1)))</f>
        <v/>
      </c>
      <c r="V308" s="80" t="str">
        <f>IF(Outcomes!C308="", "", DATEDIF(Outcomes!C308, 'County Names to hide'!$D$2, "m"))</f>
        <v/>
      </c>
      <c r="W308" s="1"/>
      <c r="X308" s="1"/>
      <c r="Y308" s="1"/>
      <c r="Z308" s="1"/>
      <c r="AA308" s="1"/>
      <c r="AB308" s="1"/>
      <c r="AC308" s="1"/>
      <c r="AD308" s="1"/>
    </row>
    <row r="309" spans="1:30" x14ac:dyDescent="0.35">
      <c r="A309" s="1"/>
      <c r="B309" s="1"/>
      <c r="C309" s="1"/>
      <c r="D309" s="1"/>
      <c r="E309" s="1"/>
      <c r="F309" s="1"/>
      <c r="G309" s="1"/>
      <c r="H309" s="1"/>
      <c r="I309" s="1"/>
      <c r="J309" s="1"/>
      <c r="K309" s="1"/>
      <c r="L309" s="80" t="str">
        <f t="shared" si="4"/>
        <v>Yes</v>
      </c>
      <c r="M309" s="6"/>
      <c r="N309" s="6"/>
      <c r="O309" s="80" t="str">
        <f>IF(AND(M309="", N309=""), "",
    IF(M309="", "No",
        IF(
            AND(
                M309 &lt;= 'County Names to hide'!$D$2,
                OR(N309="", N309 &gt;= 'County Names to hide'!$C$2)
            ),
            "Yes",
            "No"
        )
    )
)</f>
        <v/>
      </c>
      <c r="P309" s="6"/>
      <c r="Q309" s="6"/>
      <c r="R309" s="6"/>
      <c r="S309" s="6"/>
      <c r="T309" s="1"/>
      <c r="U309" s="80" t="str">
        <f>IF(Outcomes!M309="","",
   IF(AND(Outcomes!N309&lt;&gt;"",Outcomes!N309&lt;'County Names to hide'!$C$2),0,
      ROUND((MIN(IF(Outcomes!N309="", 'County Names to hide'!$D$2, Outcomes!N309),'County Names to hide'!$D$2)-Outcomes!M309)/30,1)))</f>
        <v/>
      </c>
      <c r="V309" s="80" t="str">
        <f>IF(Outcomes!C309="", "", DATEDIF(Outcomes!C309, 'County Names to hide'!$D$2, "m"))</f>
        <v/>
      </c>
      <c r="W309" s="1"/>
      <c r="X309" s="1"/>
      <c r="Y309" s="1"/>
      <c r="Z309" s="1"/>
      <c r="AA309" s="1"/>
      <c r="AB309" s="1"/>
      <c r="AC309" s="1"/>
      <c r="AD309" s="1"/>
    </row>
    <row r="310" spans="1:30" x14ac:dyDescent="0.35">
      <c r="A310" s="1"/>
      <c r="B310" s="1"/>
      <c r="C310" s="1"/>
      <c r="D310" s="1"/>
      <c r="E310" s="1"/>
      <c r="F310" s="1"/>
      <c r="G310" s="1"/>
      <c r="H310" s="1"/>
      <c r="I310" s="1"/>
      <c r="J310" s="1"/>
      <c r="K310" s="1"/>
      <c r="L310" s="80" t="str">
        <f t="shared" si="4"/>
        <v>Yes</v>
      </c>
      <c r="M310" s="6"/>
      <c r="N310" s="6"/>
      <c r="O310" s="80" t="str">
        <f>IF(AND(M310="", N310=""), "",
    IF(M310="", "No",
        IF(
            AND(
                M310 &lt;= 'County Names to hide'!$D$2,
                OR(N310="", N310 &gt;= 'County Names to hide'!$C$2)
            ),
            "Yes",
            "No"
        )
    )
)</f>
        <v/>
      </c>
      <c r="P310" s="6"/>
      <c r="Q310" s="6"/>
      <c r="R310" s="6"/>
      <c r="S310" s="6"/>
      <c r="T310" s="1"/>
      <c r="U310" s="80" t="str">
        <f>IF(Outcomes!M310="","",
   IF(AND(Outcomes!N310&lt;&gt;"",Outcomes!N310&lt;'County Names to hide'!$C$2),0,
      ROUND((MIN(IF(Outcomes!N310="", 'County Names to hide'!$D$2, Outcomes!N310),'County Names to hide'!$D$2)-Outcomes!M310)/30,1)))</f>
        <v/>
      </c>
      <c r="V310" s="80" t="str">
        <f>IF(Outcomes!C310="", "", DATEDIF(Outcomes!C310, 'County Names to hide'!$D$2, "m"))</f>
        <v/>
      </c>
      <c r="W310" s="1"/>
      <c r="X310" s="1"/>
      <c r="Y310" s="1"/>
      <c r="Z310" s="1"/>
      <c r="AA310" s="1"/>
      <c r="AB310" s="1"/>
      <c r="AC310" s="1"/>
      <c r="AD310" s="1"/>
    </row>
    <row r="311" spans="1:30" x14ac:dyDescent="0.35">
      <c r="A311" s="1"/>
      <c r="B311" s="1"/>
      <c r="C311" s="1"/>
      <c r="D311" s="1"/>
      <c r="E311" s="1"/>
      <c r="F311" s="1"/>
      <c r="G311" s="1"/>
      <c r="H311" s="1"/>
      <c r="I311" s="1"/>
      <c r="J311" s="1"/>
      <c r="K311" s="1"/>
      <c r="L311" s="80" t="str">
        <f t="shared" si="4"/>
        <v>Yes</v>
      </c>
      <c r="M311" s="6"/>
      <c r="N311" s="6"/>
      <c r="O311" s="80" t="str">
        <f>IF(AND(M311="", N311=""), "",
    IF(M311="", "No",
        IF(
            AND(
                M311 &lt;= 'County Names to hide'!$D$2,
                OR(N311="", N311 &gt;= 'County Names to hide'!$C$2)
            ),
            "Yes",
            "No"
        )
    )
)</f>
        <v/>
      </c>
      <c r="P311" s="6"/>
      <c r="Q311" s="6"/>
      <c r="R311" s="6"/>
      <c r="S311" s="6"/>
      <c r="T311" s="1"/>
      <c r="U311" s="80" t="str">
        <f>IF(Outcomes!M311="","",
   IF(AND(Outcomes!N311&lt;&gt;"",Outcomes!N311&lt;'County Names to hide'!$C$2),0,
      ROUND((MIN(IF(Outcomes!N311="", 'County Names to hide'!$D$2, Outcomes!N311),'County Names to hide'!$D$2)-Outcomes!M311)/30,1)))</f>
        <v/>
      </c>
      <c r="V311" s="80" t="str">
        <f>IF(Outcomes!C311="", "", DATEDIF(Outcomes!C311, 'County Names to hide'!$D$2, "m"))</f>
        <v/>
      </c>
      <c r="W311" s="1"/>
      <c r="X311" s="1"/>
      <c r="Y311" s="1"/>
      <c r="Z311" s="1"/>
      <c r="AA311" s="1"/>
      <c r="AB311" s="1"/>
      <c r="AC311" s="1"/>
      <c r="AD311" s="1"/>
    </row>
    <row r="312" spans="1:30" x14ac:dyDescent="0.35">
      <c r="A312" s="1"/>
      <c r="B312" s="1"/>
      <c r="C312" s="1"/>
      <c r="D312" s="1"/>
      <c r="E312" s="1"/>
      <c r="F312" s="1"/>
      <c r="G312" s="1"/>
      <c r="H312" s="1"/>
      <c r="I312" s="1"/>
      <c r="J312" s="1"/>
      <c r="K312" s="1"/>
      <c r="L312" s="80" t="str">
        <f t="shared" si="4"/>
        <v>Yes</v>
      </c>
      <c r="M312" s="6"/>
      <c r="N312" s="6"/>
      <c r="O312" s="80" t="str">
        <f>IF(AND(M312="", N312=""), "",
    IF(M312="", "No",
        IF(
            AND(
                M312 &lt;= 'County Names to hide'!$D$2,
                OR(N312="", N312 &gt;= 'County Names to hide'!$C$2)
            ),
            "Yes",
            "No"
        )
    )
)</f>
        <v/>
      </c>
      <c r="P312" s="6"/>
      <c r="Q312" s="6"/>
      <c r="R312" s="6"/>
      <c r="S312" s="6"/>
      <c r="T312" s="1"/>
      <c r="U312" s="80" t="str">
        <f>IF(Outcomes!M312="","",
   IF(AND(Outcomes!N312&lt;&gt;"",Outcomes!N312&lt;'County Names to hide'!$C$2),0,
      ROUND((MIN(IF(Outcomes!N312="", 'County Names to hide'!$D$2, Outcomes!N312),'County Names to hide'!$D$2)-Outcomes!M312)/30,1)))</f>
        <v/>
      </c>
      <c r="V312" s="80" t="str">
        <f>IF(Outcomes!C312="", "", DATEDIF(Outcomes!C312, 'County Names to hide'!$D$2, "m"))</f>
        <v/>
      </c>
      <c r="W312" s="1"/>
      <c r="X312" s="1"/>
      <c r="Y312" s="1"/>
      <c r="Z312" s="1"/>
      <c r="AA312" s="1"/>
      <c r="AB312" s="1"/>
      <c r="AC312" s="1"/>
      <c r="AD312" s="1"/>
    </row>
    <row r="313" spans="1:30" x14ac:dyDescent="0.35">
      <c r="A313" s="1"/>
      <c r="B313" s="1"/>
      <c r="C313" s="1"/>
      <c r="D313" s="1"/>
      <c r="E313" s="1"/>
      <c r="F313" s="1"/>
      <c r="G313" s="1"/>
      <c r="H313" s="1"/>
      <c r="I313" s="1"/>
      <c r="J313" s="1"/>
      <c r="K313" s="1"/>
      <c r="L313" s="80" t="str">
        <f t="shared" si="4"/>
        <v>Yes</v>
      </c>
      <c r="M313" s="6"/>
      <c r="N313" s="6"/>
      <c r="O313" s="80" t="str">
        <f>IF(AND(M313="", N313=""), "",
    IF(M313="", "No",
        IF(
            AND(
                M313 &lt;= 'County Names to hide'!$D$2,
                OR(N313="", N313 &gt;= 'County Names to hide'!$C$2)
            ),
            "Yes",
            "No"
        )
    )
)</f>
        <v/>
      </c>
      <c r="P313" s="6"/>
      <c r="Q313" s="6"/>
      <c r="R313" s="6"/>
      <c r="S313" s="6"/>
      <c r="T313" s="1"/>
      <c r="U313" s="80" t="str">
        <f>IF(Outcomes!M313="","",
   IF(AND(Outcomes!N313&lt;&gt;"",Outcomes!N313&lt;'County Names to hide'!$C$2),0,
      ROUND((MIN(IF(Outcomes!N313="", 'County Names to hide'!$D$2, Outcomes!N313),'County Names to hide'!$D$2)-Outcomes!M313)/30,1)))</f>
        <v/>
      </c>
      <c r="V313" s="80" t="str">
        <f>IF(Outcomes!C313="", "", DATEDIF(Outcomes!C313, 'County Names to hide'!$D$2, "m"))</f>
        <v/>
      </c>
      <c r="W313" s="1"/>
      <c r="X313" s="1"/>
      <c r="Y313" s="1"/>
      <c r="Z313" s="1"/>
      <c r="AA313" s="1"/>
      <c r="AB313" s="1"/>
      <c r="AC313" s="1"/>
      <c r="AD313" s="1"/>
    </row>
    <row r="314" spans="1:30" x14ac:dyDescent="0.35">
      <c r="A314" s="1"/>
      <c r="B314" s="1"/>
      <c r="C314" s="1"/>
      <c r="D314" s="1"/>
      <c r="E314" s="1"/>
      <c r="F314" s="1"/>
      <c r="G314" s="1"/>
      <c r="H314" s="1"/>
      <c r="I314" s="1"/>
      <c r="J314" s="1"/>
      <c r="K314" s="1"/>
      <c r="L314" s="80" t="str">
        <f t="shared" si="4"/>
        <v>Yes</v>
      </c>
      <c r="M314" s="6"/>
      <c r="N314" s="6"/>
      <c r="O314" s="80" t="str">
        <f>IF(AND(M314="", N314=""), "",
    IF(M314="", "No",
        IF(
            AND(
                M314 &lt;= 'County Names to hide'!$D$2,
                OR(N314="", N314 &gt;= 'County Names to hide'!$C$2)
            ),
            "Yes",
            "No"
        )
    )
)</f>
        <v/>
      </c>
      <c r="P314" s="6"/>
      <c r="Q314" s="6"/>
      <c r="R314" s="6"/>
      <c r="S314" s="6"/>
      <c r="T314" s="1"/>
      <c r="U314" s="80" t="str">
        <f>IF(Outcomes!M314="","",
   IF(AND(Outcomes!N314&lt;&gt;"",Outcomes!N314&lt;'County Names to hide'!$C$2),0,
      ROUND((MIN(IF(Outcomes!N314="", 'County Names to hide'!$D$2, Outcomes!N314),'County Names to hide'!$D$2)-Outcomes!M314)/30,1)))</f>
        <v/>
      </c>
      <c r="V314" s="80" t="str">
        <f>IF(Outcomes!C314="", "", DATEDIF(Outcomes!C314, 'County Names to hide'!$D$2, "m"))</f>
        <v/>
      </c>
      <c r="W314" s="1"/>
      <c r="X314" s="1"/>
      <c r="Y314" s="1"/>
      <c r="Z314" s="1"/>
      <c r="AA314" s="1"/>
      <c r="AB314" s="1"/>
      <c r="AC314" s="1"/>
      <c r="AD314" s="1"/>
    </row>
    <row r="315" spans="1:30" x14ac:dyDescent="0.35">
      <c r="A315" s="1"/>
      <c r="B315" s="1"/>
      <c r="C315" s="1"/>
      <c r="D315" s="1"/>
      <c r="E315" s="1"/>
      <c r="F315" s="1"/>
      <c r="G315" s="1"/>
      <c r="H315" s="1"/>
      <c r="I315" s="1"/>
      <c r="J315" s="1"/>
      <c r="K315" s="1"/>
      <c r="L315" s="80" t="str">
        <f t="shared" si="4"/>
        <v>Yes</v>
      </c>
      <c r="M315" s="6"/>
      <c r="N315" s="6"/>
      <c r="O315" s="80" t="str">
        <f>IF(AND(M315="", N315=""), "",
    IF(M315="", "No",
        IF(
            AND(
                M315 &lt;= 'County Names to hide'!$D$2,
                OR(N315="", N315 &gt;= 'County Names to hide'!$C$2)
            ),
            "Yes",
            "No"
        )
    )
)</f>
        <v/>
      </c>
      <c r="P315" s="6"/>
      <c r="Q315" s="6"/>
      <c r="R315" s="6"/>
      <c r="S315" s="6"/>
      <c r="T315" s="1"/>
      <c r="U315" s="80" t="str">
        <f>IF(Outcomes!M315="","",
   IF(AND(Outcomes!N315&lt;&gt;"",Outcomes!N315&lt;'County Names to hide'!$C$2),0,
      ROUND((MIN(IF(Outcomes!N315="", 'County Names to hide'!$D$2, Outcomes!N315),'County Names to hide'!$D$2)-Outcomes!M315)/30,1)))</f>
        <v/>
      </c>
      <c r="V315" s="80" t="str">
        <f>IF(Outcomes!C315="", "", DATEDIF(Outcomes!C315, 'County Names to hide'!$D$2, "m"))</f>
        <v/>
      </c>
      <c r="W315" s="1"/>
      <c r="X315" s="1"/>
      <c r="Y315" s="1"/>
      <c r="Z315" s="1"/>
      <c r="AA315" s="1"/>
      <c r="AB315" s="1"/>
      <c r="AC315" s="1"/>
      <c r="AD315" s="1"/>
    </row>
    <row r="316" spans="1:30" x14ac:dyDescent="0.35">
      <c r="A316" s="1"/>
      <c r="B316" s="1"/>
      <c r="C316" s="1"/>
      <c r="D316" s="1"/>
      <c r="E316" s="1"/>
      <c r="F316" s="1"/>
      <c r="G316" s="1"/>
      <c r="H316" s="1"/>
      <c r="I316" s="1"/>
      <c r="J316" s="1"/>
      <c r="K316" s="1"/>
      <c r="L316" s="80" t="str">
        <f t="shared" si="4"/>
        <v>Yes</v>
      </c>
      <c r="M316" s="6"/>
      <c r="N316" s="6"/>
      <c r="O316" s="80" t="str">
        <f>IF(AND(M316="", N316=""), "",
    IF(M316="", "No",
        IF(
            AND(
                M316 &lt;= 'County Names to hide'!$D$2,
                OR(N316="", N316 &gt;= 'County Names to hide'!$C$2)
            ),
            "Yes",
            "No"
        )
    )
)</f>
        <v/>
      </c>
      <c r="P316" s="6"/>
      <c r="Q316" s="6"/>
      <c r="R316" s="6"/>
      <c r="S316" s="6"/>
      <c r="T316" s="1"/>
      <c r="U316" s="80" t="str">
        <f>IF(Outcomes!M316="","",
   IF(AND(Outcomes!N316&lt;&gt;"",Outcomes!N316&lt;'County Names to hide'!$C$2),0,
      ROUND((MIN(IF(Outcomes!N316="", 'County Names to hide'!$D$2, Outcomes!N316),'County Names to hide'!$D$2)-Outcomes!M316)/30,1)))</f>
        <v/>
      </c>
      <c r="V316" s="80" t="str">
        <f>IF(Outcomes!C316="", "", DATEDIF(Outcomes!C316, 'County Names to hide'!$D$2, "m"))</f>
        <v/>
      </c>
      <c r="W316" s="1"/>
      <c r="X316" s="1"/>
      <c r="Y316" s="1"/>
      <c r="Z316" s="1"/>
      <c r="AA316" s="1"/>
      <c r="AB316" s="1"/>
      <c r="AC316" s="1"/>
      <c r="AD316" s="1"/>
    </row>
    <row r="317" spans="1:30" x14ac:dyDescent="0.35">
      <c r="A317" s="1"/>
      <c r="B317" s="1"/>
      <c r="C317" s="1"/>
      <c r="D317" s="1"/>
      <c r="E317" s="1"/>
      <c r="F317" s="1"/>
      <c r="G317" s="1"/>
      <c r="H317" s="1"/>
      <c r="I317" s="1"/>
      <c r="J317" s="1"/>
      <c r="K317" s="1"/>
      <c r="L317" s="80" t="str">
        <f t="shared" si="4"/>
        <v>Yes</v>
      </c>
      <c r="M317" s="6"/>
      <c r="N317" s="6"/>
      <c r="O317" s="80" t="str">
        <f>IF(AND(M317="", N317=""), "",
    IF(M317="", "No",
        IF(
            AND(
                M317 &lt;= 'County Names to hide'!$D$2,
                OR(N317="", N317 &gt;= 'County Names to hide'!$C$2)
            ),
            "Yes",
            "No"
        )
    )
)</f>
        <v/>
      </c>
      <c r="P317" s="6"/>
      <c r="Q317" s="6"/>
      <c r="R317" s="6"/>
      <c r="S317" s="6"/>
      <c r="T317" s="1"/>
      <c r="U317" s="80" t="str">
        <f>IF(Outcomes!M317="","",
   IF(AND(Outcomes!N317&lt;&gt;"",Outcomes!N317&lt;'County Names to hide'!$C$2),0,
      ROUND((MIN(IF(Outcomes!N317="", 'County Names to hide'!$D$2, Outcomes!N317),'County Names to hide'!$D$2)-Outcomes!M317)/30,1)))</f>
        <v/>
      </c>
      <c r="V317" s="80" t="str">
        <f>IF(Outcomes!C317="", "", DATEDIF(Outcomes!C317, 'County Names to hide'!$D$2, "m"))</f>
        <v/>
      </c>
      <c r="W317" s="1"/>
      <c r="X317" s="1"/>
      <c r="Y317" s="1"/>
      <c r="Z317" s="1"/>
      <c r="AA317" s="1"/>
      <c r="AB317" s="1"/>
      <c r="AC317" s="1"/>
      <c r="AD317" s="1"/>
    </row>
    <row r="318" spans="1:30" x14ac:dyDescent="0.35">
      <c r="A318" s="1"/>
      <c r="B318" s="1"/>
      <c r="C318" s="1"/>
      <c r="D318" s="1"/>
      <c r="E318" s="1"/>
      <c r="F318" s="1"/>
      <c r="G318" s="1"/>
      <c r="H318" s="1"/>
      <c r="I318" s="1"/>
      <c r="J318" s="1"/>
      <c r="K318" s="1"/>
      <c r="L318" s="80" t="str">
        <f t="shared" si="4"/>
        <v>Yes</v>
      </c>
      <c r="M318" s="6"/>
      <c r="N318" s="6"/>
      <c r="O318" s="80" t="str">
        <f>IF(AND(M318="", N318=""), "",
    IF(M318="", "No",
        IF(
            AND(
                M318 &lt;= 'County Names to hide'!$D$2,
                OR(N318="", N318 &gt;= 'County Names to hide'!$C$2)
            ),
            "Yes",
            "No"
        )
    )
)</f>
        <v/>
      </c>
      <c r="P318" s="6"/>
      <c r="Q318" s="6"/>
      <c r="R318" s="6"/>
      <c r="S318" s="6"/>
      <c r="T318" s="1"/>
      <c r="U318" s="80" t="str">
        <f>IF(Outcomes!M318="","",
   IF(AND(Outcomes!N318&lt;&gt;"",Outcomes!N318&lt;'County Names to hide'!$C$2),0,
      ROUND((MIN(IF(Outcomes!N318="", 'County Names to hide'!$D$2, Outcomes!N318),'County Names to hide'!$D$2)-Outcomes!M318)/30,1)))</f>
        <v/>
      </c>
      <c r="V318" s="80" t="str">
        <f>IF(Outcomes!C318="", "", DATEDIF(Outcomes!C318, 'County Names to hide'!$D$2, "m"))</f>
        <v/>
      </c>
      <c r="W318" s="1"/>
      <c r="X318" s="1"/>
      <c r="Y318" s="1"/>
      <c r="Z318" s="1"/>
      <c r="AA318" s="1"/>
      <c r="AB318" s="1"/>
      <c r="AC318" s="1"/>
      <c r="AD318" s="1"/>
    </row>
    <row r="319" spans="1:30" x14ac:dyDescent="0.35">
      <c r="A319" s="1"/>
      <c r="B319" s="1"/>
      <c r="C319" s="1"/>
      <c r="D319" s="1"/>
      <c r="E319" s="1"/>
      <c r="F319" s="1"/>
      <c r="G319" s="1"/>
      <c r="H319" s="1"/>
      <c r="I319" s="1"/>
      <c r="J319" s="1"/>
      <c r="K319" s="1"/>
      <c r="L319" s="80" t="str">
        <f t="shared" si="4"/>
        <v>Yes</v>
      </c>
      <c r="M319" s="6"/>
      <c r="N319" s="6"/>
      <c r="O319" s="80" t="str">
        <f>IF(AND(M319="", N319=""), "",
    IF(M319="", "No",
        IF(
            AND(
                M319 &lt;= 'County Names to hide'!$D$2,
                OR(N319="", N319 &gt;= 'County Names to hide'!$C$2)
            ),
            "Yes",
            "No"
        )
    )
)</f>
        <v/>
      </c>
      <c r="P319" s="6"/>
      <c r="Q319" s="6"/>
      <c r="R319" s="6"/>
      <c r="S319" s="6"/>
      <c r="T319" s="1"/>
      <c r="U319" s="80" t="str">
        <f>IF(Outcomes!M319="","",
   IF(AND(Outcomes!N319&lt;&gt;"",Outcomes!N319&lt;'County Names to hide'!$C$2),0,
      ROUND((MIN(IF(Outcomes!N319="", 'County Names to hide'!$D$2, Outcomes!N319),'County Names to hide'!$D$2)-Outcomes!M319)/30,1)))</f>
        <v/>
      </c>
      <c r="V319" s="80" t="str">
        <f>IF(Outcomes!C319="", "", DATEDIF(Outcomes!C319, 'County Names to hide'!$D$2, "m"))</f>
        <v/>
      </c>
      <c r="W319" s="1"/>
      <c r="X319" s="1"/>
      <c r="Y319" s="1"/>
      <c r="Z319" s="1"/>
      <c r="AA319" s="1"/>
      <c r="AB319" s="1"/>
      <c r="AC319" s="1"/>
      <c r="AD319" s="1"/>
    </row>
    <row r="320" spans="1:30" x14ac:dyDescent="0.35">
      <c r="A320" s="1"/>
      <c r="B320" s="1"/>
      <c r="C320" s="1"/>
      <c r="D320" s="1"/>
      <c r="E320" s="1"/>
      <c r="F320" s="1"/>
      <c r="G320" s="1"/>
      <c r="H320" s="1"/>
      <c r="I320" s="1"/>
      <c r="J320" s="1"/>
      <c r="K320" s="1"/>
      <c r="L320" s="80" t="str">
        <f t="shared" si="4"/>
        <v>Yes</v>
      </c>
      <c r="M320" s="6"/>
      <c r="N320" s="6"/>
      <c r="O320" s="80" t="str">
        <f>IF(AND(M320="", N320=""), "",
    IF(M320="", "No",
        IF(
            AND(
                M320 &lt;= 'County Names to hide'!$D$2,
                OR(N320="", N320 &gt;= 'County Names to hide'!$C$2)
            ),
            "Yes",
            "No"
        )
    )
)</f>
        <v/>
      </c>
      <c r="P320" s="6"/>
      <c r="Q320" s="6"/>
      <c r="R320" s="6"/>
      <c r="S320" s="6"/>
      <c r="T320" s="1"/>
      <c r="U320" s="80" t="str">
        <f>IF(Outcomes!M320="","",
   IF(AND(Outcomes!N320&lt;&gt;"",Outcomes!N320&lt;'County Names to hide'!$C$2),0,
      ROUND((MIN(IF(Outcomes!N320="", 'County Names to hide'!$D$2, Outcomes!N320),'County Names to hide'!$D$2)-Outcomes!M320)/30,1)))</f>
        <v/>
      </c>
      <c r="V320" s="80" t="str">
        <f>IF(Outcomes!C320="", "", DATEDIF(Outcomes!C320, 'County Names to hide'!$D$2, "m"))</f>
        <v/>
      </c>
      <c r="W320" s="1"/>
      <c r="X320" s="1"/>
      <c r="Y320" s="1"/>
      <c r="Z320" s="1"/>
      <c r="AA320" s="1"/>
      <c r="AB320" s="1"/>
      <c r="AC320" s="1"/>
      <c r="AD320" s="1"/>
    </row>
    <row r="321" spans="1:30" x14ac:dyDescent="0.35">
      <c r="A321" s="1"/>
      <c r="B321" s="1"/>
      <c r="C321" s="1"/>
      <c r="D321" s="1"/>
      <c r="E321" s="1"/>
      <c r="F321" s="1"/>
      <c r="G321" s="1"/>
      <c r="H321" s="1"/>
      <c r="I321" s="1"/>
      <c r="J321" s="1"/>
      <c r="K321" s="1"/>
      <c r="L321" s="80" t="str">
        <f t="shared" si="4"/>
        <v>Yes</v>
      </c>
      <c r="M321" s="6"/>
      <c r="N321" s="6"/>
      <c r="O321" s="80" t="str">
        <f>IF(AND(M321="", N321=""), "",
    IF(M321="", "No",
        IF(
            AND(
                M321 &lt;= 'County Names to hide'!$D$2,
                OR(N321="", N321 &gt;= 'County Names to hide'!$C$2)
            ),
            "Yes",
            "No"
        )
    )
)</f>
        <v/>
      </c>
      <c r="P321" s="6"/>
      <c r="Q321" s="6"/>
      <c r="R321" s="6"/>
      <c r="S321" s="6"/>
      <c r="T321" s="1"/>
      <c r="U321" s="80" t="str">
        <f>IF(Outcomes!M321="","",
   IF(AND(Outcomes!N321&lt;&gt;"",Outcomes!N321&lt;'County Names to hide'!$C$2),0,
      ROUND((MIN(IF(Outcomes!N321="", 'County Names to hide'!$D$2, Outcomes!N321),'County Names to hide'!$D$2)-Outcomes!M321)/30,1)))</f>
        <v/>
      </c>
      <c r="V321" s="80" t="str">
        <f>IF(Outcomes!C321="", "", DATEDIF(Outcomes!C321, 'County Names to hide'!$D$2, "m"))</f>
        <v/>
      </c>
      <c r="W321" s="1"/>
      <c r="X321" s="1"/>
      <c r="Y321" s="1"/>
      <c r="Z321" s="1"/>
      <c r="AA321" s="1"/>
      <c r="AB321" s="1"/>
      <c r="AC321" s="1"/>
      <c r="AD321" s="1"/>
    </row>
    <row r="322" spans="1:30" x14ac:dyDescent="0.35">
      <c r="A322" s="1"/>
      <c r="B322" s="1"/>
      <c r="C322" s="1"/>
      <c r="D322" s="1"/>
      <c r="E322" s="1"/>
      <c r="F322" s="1"/>
      <c r="G322" s="1"/>
      <c r="H322" s="1"/>
      <c r="I322" s="1"/>
      <c r="J322" s="1"/>
      <c r="K322" s="1"/>
      <c r="L322" s="80" t="str">
        <f t="shared" si="4"/>
        <v>Yes</v>
      </c>
      <c r="M322" s="6"/>
      <c r="N322" s="6"/>
      <c r="O322" s="80" t="str">
        <f>IF(AND(M322="", N322=""), "",
    IF(M322="", "No",
        IF(
            AND(
                M322 &lt;= 'County Names to hide'!$D$2,
                OR(N322="", N322 &gt;= 'County Names to hide'!$C$2)
            ),
            "Yes",
            "No"
        )
    )
)</f>
        <v/>
      </c>
      <c r="P322" s="6"/>
      <c r="Q322" s="6"/>
      <c r="R322" s="6"/>
      <c r="S322" s="6"/>
      <c r="T322" s="1"/>
      <c r="U322" s="80" t="str">
        <f>IF(Outcomes!M322="","",
   IF(AND(Outcomes!N322&lt;&gt;"",Outcomes!N322&lt;'County Names to hide'!$C$2),0,
      ROUND((MIN(IF(Outcomes!N322="", 'County Names to hide'!$D$2, Outcomes!N322),'County Names to hide'!$D$2)-Outcomes!M322)/30,1)))</f>
        <v/>
      </c>
      <c r="V322" s="80" t="str">
        <f>IF(Outcomes!C322="", "", DATEDIF(Outcomes!C322, 'County Names to hide'!$D$2, "m"))</f>
        <v/>
      </c>
      <c r="W322" s="1"/>
      <c r="X322" s="1"/>
      <c r="Y322" s="1"/>
      <c r="Z322" s="1"/>
      <c r="AA322" s="1"/>
      <c r="AB322" s="1"/>
      <c r="AC322" s="1"/>
      <c r="AD322" s="1"/>
    </row>
    <row r="323" spans="1:30" x14ac:dyDescent="0.35">
      <c r="A323" s="1"/>
      <c r="B323" s="1"/>
      <c r="C323" s="1"/>
      <c r="D323" s="1"/>
      <c r="E323" s="1"/>
      <c r="F323" s="1"/>
      <c r="G323" s="1"/>
      <c r="H323" s="1"/>
      <c r="I323" s="1"/>
      <c r="J323" s="1"/>
      <c r="K323" s="1"/>
      <c r="L323" s="80" t="str">
        <f t="shared" si="4"/>
        <v>Yes</v>
      </c>
      <c r="M323" s="6"/>
      <c r="N323" s="6"/>
      <c r="O323" s="80" t="str">
        <f>IF(AND(M323="", N323=""), "",
    IF(M323="", "No",
        IF(
            AND(
                M323 &lt;= 'County Names to hide'!$D$2,
                OR(N323="", N323 &gt;= 'County Names to hide'!$C$2)
            ),
            "Yes",
            "No"
        )
    )
)</f>
        <v/>
      </c>
      <c r="P323" s="6"/>
      <c r="Q323" s="6"/>
      <c r="R323" s="6"/>
      <c r="S323" s="6"/>
      <c r="T323" s="1"/>
      <c r="U323" s="80" t="str">
        <f>IF(Outcomes!M323="","",
   IF(AND(Outcomes!N323&lt;&gt;"",Outcomes!N323&lt;'County Names to hide'!$C$2),0,
      ROUND((MIN(IF(Outcomes!N323="", 'County Names to hide'!$D$2, Outcomes!N323),'County Names to hide'!$D$2)-Outcomes!M323)/30,1)))</f>
        <v/>
      </c>
      <c r="V323" s="80" t="str">
        <f>IF(Outcomes!C323="", "", DATEDIF(Outcomes!C323, 'County Names to hide'!$D$2, "m"))</f>
        <v/>
      </c>
      <c r="W323" s="1"/>
      <c r="X323" s="1"/>
      <c r="Y323" s="1"/>
      <c r="Z323" s="1"/>
      <c r="AA323" s="1"/>
      <c r="AB323" s="1"/>
      <c r="AC323" s="1"/>
      <c r="AD323" s="1"/>
    </row>
    <row r="324" spans="1:30" x14ac:dyDescent="0.35">
      <c r="A324" s="1"/>
      <c r="B324" s="1"/>
      <c r="C324" s="1"/>
      <c r="D324" s="1"/>
      <c r="E324" s="1"/>
      <c r="F324" s="1"/>
      <c r="G324" s="1"/>
      <c r="H324" s="1"/>
      <c r="I324" s="1"/>
      <c r="J324" s="1"/>
      <c r="K324" s="1"/>
      <c r="L324" s="80" t="str">
        <f t="shared" si="4"/>
        <v>Yes</v>
      </c>
      <c r="M324" s="6"/>
      <c r="N324" s="6"/>
      <c r="O324" s="80" t="str">
        <f>IF(AND(M324="", N324=""), "",
    IF(M324="", "No",
        IF(
            AND(
                M324 &lt;= 'County Names to hide'!$D$2,
                OR(N324="", N324 &gt;= 'County Names to hide'!$C$2)
            ),
            "Yes",
            "No"
        )
    )
)</f>
        <v/>
      </c>
      <c r="P324" s="6"/>
      <c r="Q324" s="6"/>
      <c r="R324" s="6"/>
      <c r="S324" s="6"/>
      <c r="T324" s="1"/>
      <c r="U324" s="80" t="str">
        <f>IF(Outcomes!M324="","",
   IF(AND(Outcomes!N324&lt;&gt;"",Outcomes!N324&lt;'County Names to hide'!$C$2),0,
      ROUND((MIN(IF(Outcomes!N324="", 'County Names to hide'!$D$2, Outcomes!N324),'County Names to hide'!$D$2)-Outcomes!M324)/30,1)))</f>
        <v/>
      </c>
      <c r="V324" s="80" t="str">
        <f>IF(Outcomes!C324="", "", DATEDIF(Outcomes!C324, 'County Names to hide'!$D$2, "m"))</f>
        <v/>
      </c>
      <c r="W324" s="1"/>
      <c r="X324" s="1"/>
      <c r="Y324" s="1"/>
      <c r="Z324" s="1"/>
      <c r="AA324" s="1"/>
      <c r="AB324" s="1"/>
      <c r="AC324" s="1"/>
      <c r="AD324" s="1"/>
    </row>
    <row r="325" spans="1:30" x14ac:dyDescent="0.35">
      <c r="A325" s="1"/>
      <c r="B325" s="1"/>
      <c r="C325" s="1"/>
      <c r="D325" s="1"/>
      <c r="E325" s="1"/>
      <c r="F325" s="1"/>
      <c r="G325" s="1"/>
      <c r="H325" s="1"/>
      <c r="I325" s="1"/>
      <c r="J325" s="1"/>
      <c r="K325" s="1"/>
      <c r="L325" s="80" t="str">
        <f t="shared" ref="L325:L388" si="5">IF(COUNTIF(F326:K326, "Yes")&gt;0, "No", "Yes")</f>
        <v>Yes</v>
      </c>
      <c r="M325" s="6"/>
      <c r="N325" s="6"/>
      <c r="O325" s="80" t="str">
        <f>IF(AND(M325="", N325=""), "",
    IF(M325="", "No",
        IF(
            AND(
                M325 &lt;= 'County Names to hide'!$D$2,
                OR(N325="", N325 &gt;= 'County Names to hide'!$C$2)
            ),
            "Yes",
            "No"
        )
    )
)</f>
        <v/>
      </c>
      <c r="P325" s="6"/>
      <c r="Q325" s="6"/>
      <c r="R325" s="6"/>
      <c r="S325" s="6"/>
      <c r="T325" s="1"/>
      <c r="U325" s="80" t="str">
        <f>IF(Outcomes!M325="","",
   IF(AND(Outcomes!N325&lt;&gt;"",Outcomes!N325&lt;'County Names to hide'!$C$2),0,
      ROUND((MIN(IF(Outcomes!N325="", 'County Names to hide'!$D$2, Outcomes!N325),'County Names to hide'!$D$2)-Outcomes!M325)/30,1)))</f>
        <v/>
      </c>
      <c r="V325" s="80" t="str">
        <f>IF(Outcomes!C325="", "", DATEDIF(Outcomes!C325, 'County Names to hide'!$D$2, "m"))</f>
        <v/>
      </c>
      <c r="W325" s="1"/>
      <c r="X325" s="1"/>
      <c r="Y325" s="1"/>
      <c r="Z325" s="1"/>
      <c r="AA325" s="1"/>
      <c r="AB325" s="1"/>
      <c r="AC325" s="1"/>
      <c r="AD325" s="1"/>
    </row>
    <row r="326" spans="1:30" x14ac:dyDescent="0.35">
      <c r="A326" s="1"/>
      <c r="B326" s="1"/>
      <c r="C326" s="1"/>
      <c r="D326" s="1"/>
      <c r="E326" s="1"/>
      <c r="F326" s="1"/>
      <c r="G326" s="1"/>
      <c r="H326" s="1"/>
      <c r="I326" s="1"/>
      <c r="J326" s="1"/>
      <c r="K326" s="1"/>
      <c r="L326" s="80" t="str">
        <f t="shared" si="5"/>
        <v>Yes</v>
      </c>
      <c r="M326" s="6"/>
      <c r="N326" s="6"/>
      <c r="O326" s="80" t="str">
        <f>IF(AND(M326="", N326=""), "",
    IF(M326="", "No",
        IF(
            AND(
                M326 &lt;= 'County Names to hide'!$D$2,
                OR(N326="", N326 &gt;= 'County Names to hide'!$C$2)
            ),
            "Yes",
            "No"
        )
    )
)</f>
        <v/>
      </c>
      <c r="P326" s="6"/>
      <c r="Q326" s="6"/>
      <c r="R326" s="6"/>
      <c r="S326" s="6"/>
      <c r="T326" s="1"/>
      <c r="U326" s="80" t="str">
        <f>IF(Outcomes!M326="","",
   IF(AND(Outcomes!N326&lt;&gt;"",Outcomes!N326&lt;'County Names to hide'!$C$2),0,
      ROUND((MIN(IF(Outcomes!N326="", 'County Names to hide'!$D$2, Outcomes!N326),'County Names to hide'!$D$2)-Outcomes!M326)/30,1)))</f>
        <v/>
      </c>
      <c r="V326" s="80" t="str">
        <f>IF(Outcomes!C326="", "", DATEDIF(Outcomes!C326, 'County Names to hide'!$D$2, "m"))</f>
        <v/>
      </c>
      <c r="W326" s="1"/>
      <c r="X326" s="1"/>
      <c r="Y326" s="1"/>
      <c r="Z326" s="1"/>
      <c r="AA326" s="1"/>
      <c r="AB326" s="1"/>
      <c r="AC326" s="1"/>
      <c r="AD326" s="1"/>
    </row>
    <row r="327" spans="1:30" x14ac:dyDescent="0.35">
      <c r="A327" s="1"/>
      <c r="B327" s="1"/>
      <c r="C327" s="1"/>
      <c r="D327" s="1"/>
      <c r="E327" s="1"/>
      <c r="F327" s="1"/>
      <c r="G327" s="1"/>
      <c r="H327" s="1"/>
      <c r="I327" s="1"/>
      <c r="J327" s="1"/>
      <c r="K327" s="1"/>
      <c r="L327" s="80" t="str">
        <f t="shared" si="5"/>
        <v>Yes</v>
      </c>
      <c r="M327" s="6"/>
      <c r="N327" s="6"/>
      <c r="O327" s="80" t="str">
        <f>IF(AND(M327="", N327=""), "",
    IF(M327="", "No",
        IF(
            AND(
                M327 &lt;= 'County Names to hide'!$D$2,
                OR(N327="", N327 &gt;= 'County Names to hide'!$C$2)
            ),
            "Yes",
            "No"
        )
    )
)</f>
        <v/>
      </c>
      <c r="P327" s="6"/>
      <c r="Q327" s="6"/>
      <c r="R327" s="6"/>
      <c r="S327" s="6"/>
      <c r="T327" s="1"/>
      <c r="U327" s="80" t="str">
        <f>IF(Outcomes!M327="","",
   IF(AND(Outcomes!N327&lt;&gt;"",Outcomes!N327&lt;'County Names to hide'!$C$2),0,
      ROUND((MIN(IF(Outcomes!N327="", 'County Names to hide'!$D$2, Outcomes!N327),'County Names to hide'!$D$2)-Outcomes!M327)/30,1)))</f>
        <v/>
      </c>
      <c r="V327" s="80" t="str">
        <f>IF(Outcomes!C327="", "", DATEDIF(Outcomes!C327, 'County Names to hide'!$D$2, "m"))</f>
        <v/>
      </c>
      <c r="W327" s="1"/>
      <c r="X327" s="1"/>
      <c r="Y327" s="1"/>
      <c r="Z327" s="1"/>
      <c r="AA327" s="1"/>
      <c r="AB327" s="1"/>
      <c r="AC327" s="1"/>
      <c r="AD327" s="1"/>
    </row>
    <row r="328" spans="1:30" x14ac:dyDescent="0.35">
      <c r="A328" s="1"/>
      <c r="B328" s="1"/>
      <c r="C328" s="1"/>
      <c r="D328" s="1"/>
      <c r="E328" s="1"/>
      <c r="F328" s="1"/>
      <c r="G328" s="1"/>
      <c r="H328" s="1"/>
      <c r="I328" s="1"/>
      <c r="J328" s="1"/>
      <c r="K328" s="1"/>
      <c r="L328" s="80" t="str">
        <f t="shared" si="5"/>
        <v>Yes</v>
      </c>
      <c r="M328" s="6"/>
      <c r="N328" s="6"/>
      <c r="O328" s="80" t="str">
        <f>IF(AND(M328="", N328=""), "",
    IF(M328="", "No",
        IF(
            AND(
                M328 &lt;= 'County Names to hide'!$D$2,
                OR(N328="", N328 &gt;= 'County Names to hide'!$C$2)
            ),
            "Yes",
            "No"
        )
    )
)</f>
        <v/>
      </c>
      <c r="P328" s="6"/>
      <c r="Q328" s="6"/>
      <c r="R328" s="6"/>
      <c r="S328" s="6"/>
      <c r="T328" s="1"/>
      <c r="U328" s="80" t="str">
        <f>IF(Outcomes!M328="","",
   IF(AND(Outcomes!N328&lt;&gt;"",Outcomes!N328&lt;'County Names to hide'!$C$2),0,
      ROUND((MIN(IF(Outcomes!N328="", 'County Names to hide'!$D$2, Outcomes!N328),'County Names to hide'!$D$2)-Outcomes!M328)/30,1)))</f>
        <v/>
      </c>
      <c r="V328" s="80" t="str">
        <f>IF(Outcomes!C328="", "", DATEDIF(Outcomes!C328, 'County Names to hide'!$D$2, "m"))</f>
        <v/>
      </c>
      <c r="W328" s="1"/>
      <c r="X328" s="1"/>
      <c r="Y328" s="1"/>
      <c r="Z328" s="1"/>
      <c r="AA328" s="1"/>
      <c r="AB328" s="1"/>
      <c r="AC328" s="1"/>
      <c r="AD328" s="1"/>
    </row>
    <row r="329" spans="1:30" x14ac:dyDescent="0.35">
      <c r="A329" s="1"/>
      <c r="B329" s="1"/>
      <c r="C329" s="1"/>
      <c r="D329" s="1"/>
      <c r="E329" s="1"/>
      <c r="F329" s="1"/>
      <c r="G329" s="1"/>
      <c r="H329" s="1"/>
      <c r="I329" s="1"/>
      <c r="J329" s="1"/>
      <c r="K329" s="1"/>
      <c r="L329" s="80" t="str">
        <f t="shared" si="5"/>
        <v>Yes</v>
      </c>
      <c r="M329" s="6"/>
      <c r="N329" s="6"/>
      <c r="O329" s="80" t="str">
        <f>IF(AND(M329="", N329=""), "",
    IF(M329="", "No",
        IF(
            AND(
                M329 &lt;= 'County Names to hide'!$D$2,
                OR(N329="", N329 &gt;= 'County Names to hide'!$C$2)
            ),
            "Yes",
            "No"
        )
    )
)</f>
        <v/>
      </c>
      <c r="P329" s="6"/>
      <c r="Q329" s="6"/>
      <c r="R329" s="6"/>
      <c r="S329" s="6"/>
      <c r="T329" s="1"/>
      <c r="U329" s="80" t="str">
        <f>IF(Outcomes!M329="","",
   IF(AND(Outcomes!N329&lt;&gt;"",Outcomes!N329&lt;'County Names to hide'!$C$2),0,
      ROUND((MIN(IF(Outcomes!N329="", 'County Names to hide'!$D$2, Outcomes!N329),'County Names to hide'!$D$2)-Outcomes!M329)/30,1)))</f>
        <v/>
      </c>
      <c r="V329" s="80" t="str">
        <f>IF(Outcomes!C329="", "", DATEDIF(Outcomes!C329, 'County Names to hide'!$D$2, "m"))</f>
        <v/>
      </c>
      <c r="W329" s="1"/>
      <c r="X329" s="1"/>
      <c r="Y329" s="1"/>
      <c r="Z329" s="1"/>
      <c r="AA329" s="1"/>
      <c r="AB329" s="1"/>
      <c r="AC329" s="1"/>
      <c r="AD329" s="1"/>
    </row>
    <row r="330" spans="1:30" x14ac:dyDescent="0.35">
      <c r="A330" s="1"/>
      <c r="B330" s="1"/>
      <c r="C330" s="1"/>
      <c r="D330" s="1"/>
      <c r="E330" s="1"/>
      <c r="F330" s="1"/>
      <c r="G330" s="1"/>
      <c r="H330" s="1"/>
      <c r="I330" s="1"/>
      <c r="J330" s="1"/>
      <c r="K330" s="1"/>
      <c r="L330" s="80" t="str">
        <f t="shared" si="5"/>
        <v>Yes</v>
      </c>
      <c r="M330" s="6"/>
      <c r="N330" s="6"/>
      <c r="O330" s="80" t="str">
        <f>IF(AND(M330="", N330=""), "",
    IF(M330="", "No",
        IF(
            AND(
                M330 &lt;= 'County Names to hide'!$D$2,
                OR(N330="", N330 &gt;= 'County Names to hide'!$C$2)
            ),
            "Yes",
            "No"
        )
    )
)</f>
        <v/>
      </c>
      <c r="P330" s="6"/>
      <c r="Q330" s="6"/>
      <c r="R330" s="6"/>
      <c r="S330" s="6"/>
      <c r="T330" s="1"/>
      <c r="U330" s="80" t="str">
        <f>IF(Outcomes!M330="","",
   IF(AND(Outcomes!N330&lt;&gt;"",Outcomes!N330&lt;'County Names to hide'!$C$2),0,
      ROUND((MIN(IF(Outcomes!N330="", 'County Names to hide'!$D$2, Outcomes!N330),'County Names to hide'!$D$2)-Outcomes!M330)/30,1)))</f>
        <v/>
      </c>
      <c r="V330" s="80" t="str">
        <f>IF(Outcomes!C330="", "", DATEDIF(Outcomes!C330, 'County Names to hide'!$D$2, "m"))</f>
        <v/>
      </c>
      <c r="W330" s="1"/>
      <c r="X330" s="1"/>
      <c r="Y330" s="1"/>
      <c r="Z330" s="1"/>
      <c r="AA330" s="1"/>
      <c r="AB330" s="1"/>
      <c r="AC330" s="1"/>
      <c r="AD330" s="1"/>
    </row>
    <row r="331" spans="1:30" x14ac:dyDescent="0.35">
      <c r="A331" s="1"/>
      <c r="B331" s="1"/>
      <c r="C331" s="1"/>
      <c r="D331" s="1"/>
      <c r="E331" s="1"/>
      <c r="F331" s="1"/>
      <c r="G331" s="1"/>
      <c r="H331" s="1"/>
      <c r="I331" s="1"/>
      <c r="J331" s="1"/>
      <c r="K331" s="1"/>
      <c r="L331" s="80" t="str">
        <f t="shared" si="5"/>
        <v>Yes</v>
      </c>
      <c r="M331" s="6"/>
      <c r="N331" s="6"/>
      <c r="O331" s="80" t="str">
        <f>IF(AND(M331="", N331=""), "",
    IF(M331="", "No",
        IF(
            AND(
                M331 &lt;= 'County Names to hide'!$D$2,
                OR(N331="", N331 &gt;= 'County Names to hide'!$C$2)
            ),
            "Yes",
            "No"
        )
    )
)</f>
        <v/>
      </c>
      <c r="P331" s="6"/>
      <c r="Q331" s="6"/>
      <c r="R331" s="6"/>
      <c r="S331" s="6"/>
      <c r="T331" s="1"/>
      <c r="U331" s="80" t="str">
        <f>IF(Outcomes!M331="","",
   IF(AND(Outcomes!N331&lt;&gt;"",Outcomes!N331&lt;'County Names to hide'!$C$2),0,
      ROUND((MIN(IF(Outcomes!N331="", 'County Names to hide'!$D$2, Outcomes!N331),'County Names to hide'!$D$2)-Outcomes!M331)/30,1)))</f>
        <v/>
      </c>
      <c r="V331" s="80" t="str">
        <f>IF(Outcomes!C331="", "", DATEDIF(Outcomes!C331, 'County Names to hide'!$D$2, "m"))</f>
        <v/>
      </c>
      <c r="W331" s="1"/>
      <c r="X331" s="1"/>
      <c r="Y331" s="1"/>
      <c r="Z331" s="1"/>
      <c r="AA331" s="1"/>
      <c r="AB331" s="1"/>
      <c r="AC331" s="1"/>
      <c r="AD331" s="1"/>
    </row>
    <row r="332" spans="1:30" x14ac:dyDescent="0.35">
      <c r="A332" s="1"/>
      <c r="B332" s="1"/>
      <c r="C332" s="1"/>
      <c r="D332" s="1"/>
      <c r="E332" s="1"/>
      <c r="F332" s="1"/>
      <c r="G332" s="1"/>
      <c r="H332" s="1"/>
      <c r="I332" s="1"/>
      <c r="J332" s="1"/>
      <c r="K332" s="1"/>
      <c r="L332" s="80" t="str">
        <f t="shared" si="5"/>
        <v>Yes</v>
      </c>
      <c r="M332" s="6"/>
      <c r="N332" s="6"/>
      <c r="O332" s="80" t="str">
        <f>IF(AND(M332="", N332=""), "",
    IF(M332="", "No",
        IF(
            AND(
                M332 &lt;= 'County Names to hide'!$D$2,
                OR(N332="", N332 &gt;= 'County Names to hide'!$C$2)
            ),
            "Yes",
            "No"
        )
    )
)</f>
        <v/>
      </c>
      <c r="P332" s="6"/>
      <c r="Q332" s="6"/>
      <c r="R332" s="6"/>
      <c r="S332" s="6"/>
      <c r="T332" s="1"/>
      <c r="U332" s="80" t="str">
        <f>IF(Outcomes!M332="","",
   IF(AND(Outcomes!N332&lt;&gt;"",Outcomes!N332&lt;'County Names to hide'!$C$2),0,
      ROUND((MIN(IF(Outcomes!N332="", 'County Names to hide'!$D$2, Outcomes!N332),'County Names to hide'!$D$2)-Outcomes!M332)/30,1)))</f>
        <v/>
      </c>
      <c r="V332" s="80" t="str">
        <f>IF(Outcomes!C332="", "", DATEDIF(Outcomes!C332, 'County Names to hide'!$D$2, "m"))</f>
        <v/>
      </c>
      <c r="W332" s="1"/>
      <c r="X332" s="1"/>
      <c r="Y332" s="1"/>
      <c r="Z332" s="1"/>
      <c r="AA332" s="1"/>
      <c r="AB332" s="1"/>
      <c r="AC332" s="1"/>
      <c r="AD332" s="1"/>
    </row>
    <row r="333" spans="1:30" x14ac:dyDescent="0.35">
      <c r="A333" s="1"/>
      <c r="B333" s="1"/>
      <c r="C333" s="1"/>
      <c r="D333" s="1"/>
      <c r="E333" s="1"/>
      <c r="F333" s="1"/>
      <c r="G333" s="1"/>
      <c r="H333" s="1"/>
      <c r="I333" s="1"/>
      <c r="J333" s="1"/>
      <c r="K333" s="1"/>
      <c r="L333" s="80" t="str">
        <f t="shared" si="5"/>
        <v>Yes</v>
      </c>
      <c r="M333" s="6"/>
      <c r="N333" s="6"/>
      <c r="O333" s="80" t="str">
        <f>IF(AND(M333="", N333=""), "",
    IF(M333="", "No",
        IF(
            AND(
                M333 &lt;= 'County Names to hide'!$D$2,
                OR(N333="", N333 &gt;= 'County Names to hide'!$C$2)
            ),
            "Yes",
            "No"
        )
    )
)</f>
        <v/>
      </c>
      <c r="P333" s="6"/>
      <c r="Q333" s="6"/>
      <c r="R333" s="6"/>
      <c r="S333" s="6"/>
      <c r="T333" s="1"/>
      <c r="U333" s="80" t="str">
        <f>IF(Outcomes!M333="","",
   IF(AND(Outcomes!N333&lt;&gt;"",Outcomes!N333&lt;'County Names to hide'!$C$2),0,
      ROUND((MIN(IF(Outcomes!N333="", 'County Names to hide'!$D$2, Outcomes!N333),'County Names to hide'!$D$2)-Outcomes!M333)/30,1)))</f>
        <v/>
      </c>
      <c r="V333" s="80" t="str">
        <f>IF(Outcomes!C333="", "", DATEDIF(Outcomes!C333, 'County Names to hide'!$D$2, "m"))</f>
        <v/>
      </c>
      <c r="W333" s="1"/>
      <c r="X333" s="1"/>
      <c r="Y333" s="1"/>
      <c r="Z333" s="1"/>
      <c r="AA333" s="1"/>
      <c r="AB333" s="1"/>
      <c r="AC333" s="1"/>
      <c r="AD333" s="1"/>
    </row>
    <row r="334" spans="1:30" x14ac:dyDescent="0.35">
      <c r="A334" s="1"/>
      <c r="B334" s="1"/>
      <c r="C334" s="1"/>
      <c r="D334" s="1"/>
      <c r="E334" s="1"/>
      <c r="F334" s="1"/>
      <c r="G334" s="1"/>
      <c r="H334" s="1"/>
      <c r="I334" s="1"/>
      <c r="J334" s="1"/>
      <c r="K334" s="1"/>
      <c r="L334" s="80" t="str">
        <f t="shared" si="5"/>
        <v>Yes</v>
      </c>
      <c r="M334" s="6"/>
      <c r="N334" s="6"/>
      <c r="O334" s="80" t="str">
        <f>IF(AND(M334="", N334=""), "",
    IF(M334="", "No",
        IF(
            AND(
                M334 &lt;= 'County Names to hide'!$D$2,
                OR(N334="", N334 &gt;= 'County Names to hide'!$C$2)
            ),
            "Yes",
            "No"
        )
    )
)</f>
        <v/>
      </c>
      <c r="P334" s="6"/>
      <c r="Q334" s="6"/>
      <c r="R334" s="6"/>
      <c r="S334" s="6"/>
      <c r="T334" s="1"/>
      <c r="U334" s="80" t="str">
        <f>IF(Outcomes!M334="","",
   IF(AND(Outcomes!N334&lt;&gt;"",Outcomes!N334&lt;'County Names to hide'!$C$2),0,
      ROUND((MIN(IF(Outcomes!N334="", 'County Names to hide'!$D$2, Outcomes!N334),'County Names to hide'!$D$2)-Outcomes!M334)/30,1)))</f>
        <v/>
      </c>
      <c r="V334" s="80" t="str">
        <f>IF(Outcomes!C334="", "", DATEDIF(Outcomes!C334, 'County Names to hide'!$D$2, "m"))</f>
        <v/>
      </c>
      <c r="W334" s="1"/>
      <c r="X334" s="1"/>
      <c r="Y334" s="1"/>
      <c r="Z334" s="1"/>
      <c r="AA334" s="1"/>
      <c r="AB334" s="1"/>
      <c r="AC334" s="1"/>
      <c r="AD334" s="1"/>
    </row>
    <row r="335" spans="1:30" x14ac:dyDescent="0.35">
      <c r="A335" s="1"/>
      <c r="B335" s="1"/>
      <c r="C335" s="1"/>
      <c r="D335" s="1"/>
      <c r="E335" s="1"/>
      <c r="F335" s="1"/>
      <c r="G335" s="1"/>
      <c r="H335" s="1"/>
      <c r="I335" s="1"/>
      <c r="J335" s="1"/>
      <c r="K335" s="1"/>
      <c r="L335" s="80" t="str">
        <f t="shared" si="5"/>
        <v>Yes</v>
      </c>
      <c r="M335" s="6"/>
      <c r="N335" s="6"/>
      <c r="O335" s="80" t="str">
        <f>IF(AND(M335="", N335=""), "",
    IF(M335="", "No",
        IF(
            AND(
                M335 &lt;= 'County Names to hide'!$D$2,
                OR(N335="", N335 &gt;= 'County Names to hide'!$C$2)
            ),
            "Yes",
            "No"
        )
    )
)</f>
        <v/>
      </c>
      <c r="P335" s="6"/>
      <c r="Q335" s="6"/>
      <c r="R335" s="6"/>
      <c r="S335" s="6"/>
      <c r="T335" s="1"/>
      <c r="U335" s="80" t="str">
        <f>IF(Outcomes!M335="","",
   IF(AND(Outcomes!N335&lt;&gt;"",Outcomes!N335&lt;'County Names to hide'!$C$2),0,
      ROUND((MIN(IF(Outcomes!N335="", 'County Names to hide'!$D$2, Outcomes!N335),'County Names to hide'!$D$2)-Outcomes!M335)/30,1)))</f>
        <v/>
      </c>
      <c r="V335" s="80" t="str">
        <f>IF(Outcomes!C335="", "", DATEDIF(Outcomes!C335, 'County Names to hide'!$D$2, "m"))</f>
        <v/>
      </c>
      <c r="W335" s="1"/>
      <c r="X335" s="1"/>
      <c r="Y335" s="1"/>
      <c r="Z335" s="1"/>
      <c r="AA335" s="1"/>
      <c r="AB335" s="1"/>
      <c r="AC335" s="1"/>
      <c r="AD335" s="1"/>
    </row>
    <row r="336" spans="1:30" x14ac:dyDescent="0.35">
      <c r="A336" s="1"/>
      <c r="B336" s="1"/>
      <c r="C336" s="1"/>
      <c r="D336" s="1"/>
      <c r="E336" s="1"/>
      <c r="F336" s="1"/>
      <c r="G336" s="1"/>
      <c r="H336" s="1"/>
      <c r="I336" s="1"/>
      <c r="J336" s="1"/>
      <c r="K336" s="1"/>
      <c r="L336" s="80" t="str">
        <f t="shared" si="5"/>
        <v>Yes</v>
      </c>
      <c r="M336" s="6"/>
      <c r="N336" s="6"/>
      <c r="O336" s="80" t="str">
        <f>IF(AND(M336="", N336=""), "",
    IF(M336="", "No",
        IF(
            AND(
                M336 &lt;= 'County Names to hide'!$D$2,
                OR(N336="", N336 &gt;= 'County Names to hide'!$C$2)
            ),
            "Yes",
            "No"
        )
    )
)</f>
        <v/>
      </c>
      <c r="P336" s="6"/>
      <c r="Q336" s="6"/>
      <c r="R336" s="6"/>
      <c r="S336" s="6"/>
      <c r="T336" s="1"/>
      <c r="U336" s="80" t="str">
        <f>IF(Outcomes!M336="","",
   IF(AND(Outcomes!N336&lt;&gt;"",Outcomes!N336&lt;'County Names to hide'!$C$2),0,
      ROUND((MIN(IF(Outcomes!N336="", 'County Names to hide'!$D$2, Outcomes!N336),'County Names to hide'!$D$2)-Outcomes!M336)/30,1)))</f>
        <v/>
      </c>
      <c r="V336" s="80" t="str">
        <f>IF(Outcomes!C336="", "", DATEDIF(Outcomes!C336, 'County Names to hide'!$D$2, "m"))</f>
        <v/>
      </c>
      <c r="W336" s="1"/>
      <c r="X336" s="1"/>
      <c r="Y336" s="1"/>
      <c r="Z336" s="1"/>
      <c r="AA336" s="1"/>
      <c r="AB336" s="1"/>
      <c r="AC336" s="1"/>
      <c r="AD336" s="1"/>
    </row>
    <row r="337" spans="1:30" x14ac:dyDescent="0.35">
      <c r="A337" s="1"/>
      <c r="B337" s="1"/>
      <c r="C337" s="1"/>
      <c r="D337" s="1"/>
      <c r="E337" s="1"/>
      <c r="F337" s="1"/>
      <c r="G337" s="1"/>
      <c r="H337" s="1"/>
      <c r="I337" s="1"/>
      <c r="J337" s="1"/>
      <c r="K337" s="1"/>
      <c r="L337" s="80" t="str">
        <f t="shared" si="5"/>
        <v>Yes</v>
      </c>
      <c r="M337" s="6"/>
      <c r="N337" s="6"/>
      <c r="O337" s="80" t="str">
        <f>IF(AND(M337="", N337=""), "",
    IF(M337="", "No",
        IF(
            AND(
                M337 &lt;= 'County Names to hide'!$D$2,
                OR(N337="", N337 &gt;= 'County Names to hide'!$C$2)
            ),
            "Yes",
            "No"
        )
    )
)</f>
        <v/>
      </c>
      <c r="P337" s="6"/>
      <c r="Q337" s="6"/>
      <c r="R337" s="6"/>
      <c r="S337" s="6"/>
      <c r="T337" s="1"/>
      <c r="U337" s="80" t="str">
        <f>IF(Outcomes!M337="","",
   IF(AND(Outcomes!N337&lt;&gt;"",Outcomes!N337&lt;'County Names to hide'!$C$2),0,
      ROUND((MIN(IF(Outcomes!N337="", 'County Names to hide'!$D$2, Outcomes!N337),'County Names to hide'!$D$2)-Outcomes!M337)/30,1)))</f>
        <v/>
      </c>
      <c r="V337" s="80" t="str">
        <f>IF(Outcomes!C337="", "", DATEDIF(Outcomes!C337, 'County Names to hide'!$D$2, "m"))</f>
        <v/>
      </c>
      <c r="W337" s="1"/>
      <c r="X337" s="1"/>
      <c r="Y337" s="1"/>
      <c r="Z337" s="1"/>
      <c r="AA337" s="1"/>
      <c r="AB337" s="1"/>
      <c r="AC337" s="1"/>
      <c r="AD337" s="1"/>
    </row>
    <row r="338" spans="1:30" x14ac:dyDescent="0.35">
      <c r="A338" s="1"/>
      <c r="B338" s="1"/>
      <c r="C338" s="1"/>
      <c r="D338" s="1"/>
      <c r="E338" s="1"/>
      <c r="F338" s="1"/>
      <c r="G338" s="1"/>
      <c r="H338" s="1"/>
      <c r="I338" s="1"/>
      <c r="J338" s="1"/>
      <c r="K338" s="1"/>
      <c r="L338" s="80" t="str">
        <f t="shared" si="5"/>
        <v>Yes</v>
      </c>
      <c r="M338" s="6"/>
      <c r="N338" s="6"/>
      <c r="O338" s="80" t="str">
        <f>IF(AND(M338="", N338=""), "",
    IF(M338="", "No",
        IF(
            AND(
                M338 &lt;= 'County Names to hide'!$D$2,
                OR(N338="", N338 &gt;= 'County Names to hide'!$C$2)
            ),
            "Yes",
            "No"
        )
    )
)</f>
        <v/>
      </c>
      <c r="P338" s="6"/>
      <c r="Q338" s="6"/>
      <c r="R338" s="6"/>
      <c r="S338" s="6"/>
      <c r="T338" s="1"/>
      <c r="U338" s="80" t="str">
        <f>IF(Outcomes!M338="","",
   IF(AND(Outcomes!N338&lt;&gt;"",Outcomes!N338&lt;'County Names to hide'!$C$2),0,
      ROUND((MIN(IF(Outcomes!N338="", 'County Names to hide'!$D$2, Outcomes!N338),'County Names to hide'!$D$2)-Outcomes!M338)/30,1)))</f>
        <v/>
      </c>
      <c r="V338" s="80" t="str">
        <f>IF(Outcomes!C338="", "", DATEDIF(Outcomes!C338, 'County Names to hide'!$D$2, "m"))</f>
        <v/>
      </c>
      <c r="W338" s="1"/>
      <c r="X338" s="1"/>
      <c r="Y338" s="1"/>
      <c r="Z338" s="1"/>
      <c r="AA338" s="1"/>
      <c r="AB338" s="1"/>
      <c r="AC338" s="1"/>
      <c r="AD338" s="1"/>
    </row>
    <row r="339" spans="1:30" x14ac:dyDescent="0.35">
      <c r="A339" s="1"/>
      <c r="B339" s="1"/>
      <c r="C339" s="1"/>
      <c r="D339" s="1"/>
      <c r="E339" s="1"/>
      <c r="F339" s="1"/>
      <c r="G339" s="1"/>
      <c r="H339" s="1"/>
      <c r="I339" s="1"/>
      <c r="J339" s="1"/>
      <c r="K339" s="1"/>
      <c r="L339" s="80" t="str">
        <f t="shared" si="5"/>
        <v>Yes</v>
      </c>
      <c r="M339" s="6"/>
      <c r="N339" s="6"/>
      <c r="O339" s="80" t="str">
        <f>IF(AND(M339="", N339=""), "",
    IF(M339="", "No",
        IF(
            AND(
                M339 &lt;= 'County Names to hide'!$D$2,
                OR(N339="", N339 &gt;= 'County Names to hide'!$C$2)
            ),
            "Yes",
            "No"
        )
    )
)</f>
        <v/>
      </c>
      <c r="P339" s="6"/>
      <c r="Q339" s="6"/>
      <c r="R339" s="6"/>
      <c r="S339" s="6"/>
      <c r="T339" s="1"/>
      <c r="U339" s="80" t="str">
        <f>IF(Outcomes!M339="","",
   IF(AND(Outcomes!N339&lt;&gt;"",Outcomes!N339&lt;'County Names to hide'!$C$2),0,
      ROUND((MIN(IF(Outcomes!N339="", 'County Names to hide'!$D$2, Outcomes!N339),'County Names to hide'!$D$2)-Outcomes!M339)/30,1)))</f>
        <v/>
      </c>
      <c r="V339" s="80" t="str">
        <f>IF(Outcomes!C339="", "", DATEDIF(Outcomes!C339, 'County Names to hide'!$D$2, "m"))</f>
        <v/>
      </c>
      <c r="W339" s="1"/>
      <c r="X339" s="1"/>
      <c r="Y339" s="1"/>
      <c r="Z339" s="1"/>
      <c r="AA339" s="1"/>
      <c r="AB339" s="1"/>
      <c r="AC339" s="1"/>
      <c r="AD339" s="1"/>
    </row>
    <row r="340" spans="1:30" x14ac:dyDescent="0.35">
      <c r="A340" s="1"/>
      <c r="B340" s="1"/>
      <c r="C340" s="1"/>
      <c r="D340" s="1"/>
      <c r="E340" s="1"/>
      <c r="F340" s="1"/>
      <c r="G340" s="1"/>
      <c r="H340" s="1"/>
      <c r="I340" s="1"/>
      <c r="J340" s="1"/>
      <c r="K340" s="1"/>
      <c r="L340" s="80" t="str">
        <f t="shared" si="5"/>
        <v>Yes</v>
      </c>
      <c r="M340" s="6"/>
      <c r="N340" s="6"/>
      <c r="O340" s="80" t="str">
        <f>IF(AND(M340="", N340=""), "",
    IF(M340="", "No",
        IF(
            AND(
                M340 &lt;= 'County Names to hide'!$D$2,
                OR(N340="", N340 &gt;= 'County Names to hide'!$C$2)
            ),
            "Yes",
            "No"
        )
    )
)</f>
        <v/>
      </c>
      <c r="P340" s="6"/>
      <c r="Q340" s="6"/>
      <c r="R340" s="6"/>
      <c r="S340" s="6"/>
      <c r="T340" s="1"/>
      <c r="U340" s="80" t="str">
        <f>IF(Outcomes!M340="","",
   IF(AND(Outcomes!N340&lt;&gt;"",Outcomes!N340&lt;'County Names to hide'!$C$2),0,
      ROUND((MIN(IF(Outcomes!N340="", 'County Names to hide'!$D$2, Outcomes!N340),'County Names to hide'!$D$2)-Outcomes!M340)/30,1)))</f>
        <v/>
      </c>
      <c r="V340" s="80" t="str">
        <f>IF(Outcomes!C340="", "", DATEDIF(Outcomes!C340, 'County Names to hide'!$D$2, "m"))</f>
        <v/>
      </c>
      <c r="W340" s="1"/>
      <c r="X340" s="1"/>
      <c r="Y340" s="1"/>
      <c r="Z340" s="1"/>
      <c r="AA340" s="1"/>
      <c r="AB340" s="1"/>
      <c r="AC340" s="1"/>
      <c r="AD340" s="1"/>
    </row>
    <row r="341" spans="1:30" x14ac:dyDescent="0.35">
      <c r="A341" s="1"/>
      <c r="B341" s="1"/>
      <c r="C341" s="1"/>
      <c r="D341" s="1"/>
      <c r="E341" s="1"/>
      <c r="F341" s="1"/>
      <c r="G341" s="1"/>
      <c r="H341" s="1"/>
      <c r="I341" s="1"/>
      <c r="J341" s="1"/>
      <c r="K341" s="1"/>
      <c r="L341" s="80" t="str">
        <f t="shared" si="5"/>
        <v>Yes</v>
      </c>
      <c r="M341" s="6"/>
      <c r="N341" s="6"/>
      <c r="O341" s="80" t="str">
        <f>IF(AND(M341="", N341=""), "",
    IF(M341="", "No",
        IF(
            AND(
                M341 &lt;= 'County Names to hide'!$D$2,
                OR(N341="", N341 &gt;= 'County Names to hide'!$C$2)
            ),
            "Yes",
            "No"
        )
    )
)</f>
        <v/>
      </c>
      <c r="P341" s="6"/>
      <c r="Q341" s="6"/>
      <c r="R341" s="6"/>
      <c r="S341" s="6"/>
      <c r="T341" s="1"/>
      <c r="U341" s="80" t="str">
        <f>IF(Outcomes!M341="","",
   IF(AND(Outcomes!N341&lt;&gt;"",Outcomes!N341&lt;'County Names to hide'!$C$2),0,
      ROUND((MIN(IF(Outcomes!N341="", 'County Names to hide'!$D$2, Outcomes!N341),'County Names to hide'!$D$2)-Outcomes!M341)/30,1)))</f>
        <v/>
      </c>
      <c r="V341" s="80" t="str">
        <f>IF(Outcomes!C341="", "", DATEDIF(Outcomes!C341, 'County Names to hide'!$D$2, "m"))</f>
        <v/>
      </c>
      <c r="W341" s="1"/>
      <c r="X341" s="1"/>
      <c r="Y341" s="1"/>
      <c r="Z341" s="1"/>
      <c r="AA341" s="1"/>
      <c r="AB341" s="1"/>
      <c r="AC341" s="1"/>
      <c r="AD341" s="1"/>
    </row>
    <row r="342" spans="1:30" x14ac:dyDescent="0.35">
      <c r="A342" s="1"/>
      <c r="B342" s="1"/>
      <c r="C342" s="1"/>
      <c r="D342" s="1"/>
      <c r="E342" s="1"/>
      <c r="F342" s="1"/>
      <c r="G342" s="1"/>
      <c r="H342" s="1"/>
      <c r="I342" s="1"/>
      <c r="J342" s="1"/>
      <c r="K342" s="1"/>
      <c r="L342" s="80" t="str">
        <f t="shared" si="5"/>
        <v>Yes</v>
      </c>
      <c r="M342" s="6"/>
      <c r="N342" s="6"/>
      <c r="O342" s="80" t="str">
        <f>IF(AND(M342="", N342=""), "",
    IF(M342="", "No",
        IF(
            AND(
                M342 &lt;= 'County Names to hide'!$D$2,
                OR(N342="", N342 &gt;= 'County Names to hide'!$C$2)
            ),
            "Yes",
            "No"
        )
    )
)</f>
        <v/>
      </c>
      <c r="P342" s="6"/>
      <c r="Q342" s="6"/>
      <c r="R342" s="6"/>
      <c r="S342" s="6"/>
      <c r="T342" s="1"/>
      <c r="U342" s="80" t="str">
        <f>IF(Outcomes!M342="","",
   IF(AND(Outcomes!N342&lt;&gt;"",Outcomes!N342&lt;'County Names to hide'!$C$2),0,
      ROUND((MIN(IF(Outcomes!N342="", 'County Names to hide'!$D$2, Outcomes!N342),'County Names to hide'!$D$2)-Outcomes!M342)/30,1)))</f>
        <v/>
      </c>
      <c r="V342" s="80" t="str">
        <f>IF(Outcomes!C342="", "", DATEDIF(Outcomes!C342, 'County Names to hide'!$D$2, "m"))</f>
        <v/>
      </c>
      <c r="W342" s="1"/>
      <c r="X342" s="1"/>
      <c r="Y342" s="1"/>
      <c r="Z342" s="1"/>
      <c r="AA342" s="1"/>
      <c r="AB342" s="1"/>
      <c r="AC342" s="1"/>
      <c r="AD342" s="1"/>
    </row>
    <row r="343" spans="1:30" x14ac:dyDescent="0.35">
      <c r="A343" s="1"/>
      <c r="B343" s="1"/>
      <c r="C343" s="1"/>
      <c r="D343" s="1"/>
      <c r="E343" s="1"/>
      <c r="F343" s="1"/>
      <c r="G343" s="1"/>
      <c r="H343" s="1"/>
      <c r="I343" s="1"/>
      <c r="J343" s="1"/>
      <c r="K343" s="1"/>
      <c r="L343" s="80" t="str">
        <f t="shared" si="5"/>
        <v>Yes</v>
      </c>
      <c r="M343" s="6"/>
      <c r="N343" s="6"/>
      <c r="O343" s="80" t="str">
        <f>IF(AND(M343="", N343=""), "",
    IF(M343="", "No",
        IF(
            AND(
                M343 &lt;= 'County Names to hide'!$D$2,
                OR(N343="", N343 &gt;= 'County Names to hide'!$C$2)
            ),
            "Yes",
            "No"
        )
    )
)</f>
        <v/>
      </c>
      <c r="P343" s="6"/>
      <c r="Q343" s="6"/>
      <c r="R343" s="6"/>
      <c r="S343" s="6"/>
      <c r="T343" s="1"/>
      <c r="U343" s="80" t="str">
        <f>IF(Outcomes!M343="","",
   IF(AND(Outcomes!N343&lt;&gt;"",Outcomes!N343&lt;'County Names to hide'!$C$2),0,
      ROUND((MIN(IF(Outcomes!N343="", 'County Names to hide'!$D$2, Outcomes!N343),'County Names to hide'!$D$2)-Outcomes!M343)/30,1)))</f>
        <v/>
      </c>
      <c r="V343" s="80" t="str">
        <f>IF(Outcomes!C343="", "", DATEDIF(Outcomes!C343, 'County Names to hide'!$D$2, "m"))</f>
        <v/>
      </c>
      <c r="W343" s="1"/>
      <c r="X343" s="1"/>
      <c r="Y343" s="1"/>
      <c r="Z343" s="1"/>
      <c r="AA343" s="1"/>
      <c r="AB343" s="1"/>
      <c r="AC343" s="1"/>
      <c r="AD343" s="1"/>
    </row>
    <row r="344" spans="1:30" x14ac:dyDescent="0.35">
      <c r="A344" s="1"/>
      <c r="B344" s="1"/>
      <c r="C344" s="1"/>
      <c r="D344" s="1"/>
      <c r="E344" s="1"/>
      <c r="F344" s="1"/>
      <c r="G344" s="1"/>
      <c r="H344" s="1"/>
      <c r="I344" s="1"/>
      <c r="J344" s="1"/>
      <c r="K344" s="1"/>
      <c r="L344" s="80" t="str">
        <f t="shared" si="5"/>
        <v>Yes</v>
      </c>
      <c r="M344" s="6"/>
      <c r="N344" s="6"/>
      <c r="O344" s="80" t="str">
        <f>IF(AND(M344="", N344=""), "",
    IF(M344="", "No",
        IF(
            AND(
                M344 &lt;= 'County Names to hide'!$D$2,
                OR(N344="", N344 &gt;= 'County Names to hide'!$C$2)
            ),
            "Yes",
            "No"
        )
    )
)</f>
        <v/>
      </c>
      <c r="P344" s="6"/>
      <c r="Q344" s="6"/>
      <c r="R344" s="6"/>
      <c r="S344" s="6"/>
      <c r="T344" s="1"/>
      <c r="U344" s="80" t="str">
        <f>IF(Outcomes!M344="","",
   IF(AND(Outcomes!N344&lt;&gt;"",Outcomes!N344&lt;'County Names to hide'!$C$2),0,
      ROUND((MIN(IF(Outcomes!N344="", 'County Names to hide'!$D$2, Outcomes!N344),'County Names to hide'!$D$2)-Outcomes!M344)/30,1)))</f>
        <v/>
      </c>
      <c r="V344" s="80" t="str">
        <f>IF(Outcomes!C344="", "", DATEDIF(Outcomes!C344, 'County Names to hide'!$D$2, "m"))</f>
        <v/>
      </c>
      <c r="W344" s="1"/>
      <c r="X344" s="1"/>
      <c r="Y344" s="1"/>
      <c r="Z344" s="1"/>
      <c r="AA344" s="1"/>
      <c r="AB344" s="1"/>
      <c r="AC344" s="1"/>
      <c r="AD344" s="1"/>
    </row>
    <row r="345" spans="1:30" x14ac:dyDescent="0.35">
      <c r="A345" s="1"/>
      <c r="B345" s="1"/>
      <c r="C345" s="1"/>
      <c r="D345" s="1"/>
      <c r="E345" s="1"/>
      <c r="F345" s="1"/>
      <c r="G345" s="1"/>
      <c r="H345" s="1"/>
      <c r="I345" s="1"/>
      <c r="J345" s="1"/>
      <c r="K345" s="1"/>
      <c r="L345" s="80" t="str">
        <f t="shared" si="5"/>
        <v>Yes</v>
      </c>
      <c r="M345" s="6"/>
      <c r="N345" s="6"/>
      <c r="O345" s="80" t="str">
        <f>IF(AND(M345="", N345=""), "",
    IF(M345="", "No",
        IF(
            AND(
                M345 &lt;= 'County Names to hide'!$D$2,
                OR(N345="", N345 &gt;= 'County Names to hide'!$C$2)
            ),
            "Yes",
            "No"
        )
    )
)</f>
        <v/>
      </c>
      <c r="P345" s="6"/>
      <c r="Q345" s="6"/>
      <c r="R345" s="6"/>
      <c r="S345" s="6"/>
      <c r="T345" s="1"/>
      <c r="U345" s="80" t="str">
        <f>IF(Outcomes!M345="","",
   IF(AND(Outcomes!N345&lt;&gt;"",Outcomes!N345&lt;'County Names to hide'!$C$2),0,
      ROUND((MIN(IF(Outcomes!N345="", 'County Names to hide'!$D$2, Outcomes!N345),'County Names to hide'!$D$2)-Outcomes!M345)/30,1)))</f>
        <v/>
      </c>
      <c r="V345" s="80" t="str">
        <f>IF(Outcomes!C345="", "", DATEDIF(Outcomes!C345, 'County Names to hide'!$D$2, "m"))</f>
        <v/>
      </c>
      <c r="W345" s="1"/>
      <c r="X345" s="1"/>
      <c r="Y345" s="1"/>
      <c r="Z345" s="1"/>
      <c r="AA345" s="1"/>
      <c r="AB345" s="1"/>
      <c r="AC345" s="1"/>
      <c r="AD345" s="1"/>
    </row>
    <row r="346" spans="1:30" x14ac:dyDescent="0.35">
      <c r="A346" s="1"/>
      <c r="B346" s="1"/>
      <c r="C346" s="1"/>
      <c r="D346" s="1"/>
      <c r="E346" s="1"/>
      <c r="F346" s="1"/>
      <c r="G346" s="1"/>
      <c r="H346" s="1"/>
      <c r="I346" s="1"/>
      <c r="J346" s="1"/>
      <c r="K346" s="1"/>
      <c r="L346" s="80" t="str">
        <f t="shared" si="5"/>
        <v>Yes</v>
      </c>
      <c r="M346" s="6"/>
      <c r="N346" s="6"/>
      <c r="O346" s="80" t="str">
        <f>IF(AND(M346="", N346=""), "",
    IF(M346="", "No",
        IF(
            AND(
                M346 &lt;= 'County Names to hide'!$D$2,
                OR(N346="", N346 &gt;= 'County Names to hide'!$C$2)
            ),
            "Yes",
            "No"
        )
    )
)</f>
        <v/>
      </c>
      <c r="P346" s="6"/>
      <c r="Q346" s="6"/>
      <c r="R346" s="6"/>
      <c r="S346" s="6"/>
      <c r="T346" s="1"/>
      <c r="U346" s="80" t="str">
        <f>IF(Outcomes!M346="","",
   IF(AND(Outcomes!N346&lt;&gt;"",Outcomes!N346&lt;'County Names to hide'!$C$2),0,
      ROUND((MIN(IF(Outcomes!N346="", 'County Names to hide'!$D$2, Outcomes!N346),'County Names to hide'!$D$2)-Outcomes!M346)/30,1)))</f>
        <v/>
      </c>
      <c r="V346" s="80" t="str">
        <f>IF(Outcomes!C346="", "", DATEDIF(Outcomes!C346, 'County Names to hide'!$D$2, "m"))</f>
        <v/>
      </c>
      <c r="W346" s="1"/>
      <c r="X346" s="1"/>
      <c r="Y346" s="1"/>
      <c r="Z346" s="1"/>
      <c r="AA346" s="1"/>
      <c r="AB346" s="1"/>
      <c r="AC346" s="1"/>
      <c r="AD346" s="1"/>
    </row>
    <row r="347" spans="1:30" x14ac:dyDescent="0.35">
      <c r="A347" s="1"/>
      <c r="B347" s="1"/>
      <c r="C347" s="1"/>
      <c r="D347" s="1"/>
      <c r="E347" s="1"/>
      <c r="F347" s="1"/>
      <c r="G347" s="1"/>
      <c r="H347" s="1"/>
      <c r="I347" s="1"/>
      <c r="J347" s="1"/>
      <c r="K347" s="1"/>
      <c r="L347" s="80" t="str">
        <f t="shared" si="5"/>
        <v>Yes</v>
      </c>
      <c r="M347" s="6"/>
      <c r="N347" s="6"/>
      <c r="O347" s="80" t="str">
        <f>IF(AND(M347="", N347=""), "",
    IF(M347="", "No",
        IF(
            AND(
                M347 &lt;= 'County Names to hide'!$D$2,
                OR(N347="", N347 &gt;= 'County Names to hide'!$C$2)
            ),
            "Yes",
            "No"
        )
    )
)</f>
        <v/>
      </c>
      <c r="P347" s="6"/>
      <c r="Q347" s="6"/>
      <c r="R347" s="6"/>
      <c r="S347" s="6"/>
      <c r="T347" s="1"/>
      <c r="U347" s="80" t="str">
        <f>IF(Outcomes!M347="","",
   IF(AND(Outcomes!N347&lt;&gt;"",Outcomes!N347&lt;'County Names to hide'!$C$2),0,
      ROUND((MIN(IF(Outcomes!N347="", 'County Names to hide'!$D$2, Outcomes!N347),'County Names to hide'!$D$2)-Outcomes!M347)/30,1)))</f>
        <v/>
      </c>
      <c r="V347" s="80" t="str">
        <f>IF(Outcomes!C347="", "", DATEDIF(Outcomes!C347, 'County Names to hide'!$D$2, "m"))</f>
        <v/>
      </c>
      <c r="W347" s="1"/>
      <c r="X347" s="1"/>
      <c r="Y347" s="1"/>
      <c r="Z347" s="1"/>
      <c r="AA347" s="1"/>
      <c r="AB347" s="1"/>
      <c r="AC347" s="1"/>
      <c r="AD347" s="1"/>
    </row>
    <row r="348" spans="1:30" x14ac:dyDescent="0.35">
      <c r="A348" s="1"/>
      <c r="B348" s="1"/>
      <c r="C348" s="1"/>
      <c r="D348" s="1"/>
      <c r="E348" s="1"/>
      <c r="F348" s="1"/>
      <c r="G348" s="1"/>
      <c r="H348" s="1"/>
      <c r="I348" s="1"/>
      <c r="J348" s="1"/>
      <c r="K348" s="1"/>
      <c r="L348" s="80" t="str">
        <f t="shared" si="5"/>
        <v>Yes</v>
      </c>
      <c r="M348" s="6"/>
      <c r="N348" s="6"/>
      <c r="O348" s="80" t="str">
        <f>IF(AND(M348="", N348=""), "",
    IF(M348="", "No",
        IF(
            AND(
                M348 &lt;= 'County Names to hide'!$D$2,
                OR(N348="", N348 &gt;= 'County Names to hide'!$C$2)
            ),
            "Yes",
            "No"
        )
    )
)</f>
        <v/>
      </c>
      <c r="P348" s="6"/>
      <c r="Q348" s="6"/>
      <c r="R348" s="6"/>
      <c r="S348" s="6"/>
      <c r="T348" s="1"/>
      <c r="U348" s="80" t="str">
        <f>IF(Outcomes!M348="","",
   IF(AND(Outcomes!N348&lt;&gt;"",Outcomes!N348&lt;'County Names to hide'!$C$2),0,
      ROUND((MIN(IF(Outcomes!N348="", 'County Names to hide'!$D$2, Outcomes!N348),'County Names to hide'!$D$2)-Outcomes!M348)/30,1)))</f>
        <v/>
      </c>
      <c r="V348" s="80" t="str">
        <f>IF(Outcomes!C348="", "", DATEDIF(Outcomes!C348, 'County Names to hide'!$D$2, "m"))</f>
        <v/>
      </c>
      <c r="W348" s="1"/>
      <c r="X348" s="1"/>
      <c r="Y348" s="1"/>
      <c r="Z348" s="1"/>
      <c r="AA348" s="1"/>
      <c r="AB348" s="1"/>
      <c r="AC348" s="1"/>
      <c r="AD348" s="1"/>
    </row>
    <row r="349" spans="1:30" x14ac:dyDescent="0.35">
      <c r="A349" s="1"/>
      <c r="B349" s="1"/>
      <c r="C349" s="1"/>
      <c r="D349" s="1"/>
      <c r="E349" s="1"/>
      <c r="F349" s="1"/>
      <c r="G349" s="1"/>
      <c r="H349" s="1"/>
      <c r="I349" s="1"/>
      <c r="J349" s="1"/>
      <c r="K349" s="1"/>
      <c r="L349" s="80" t="str">
        <f t="shared" si="5"/>
        <v>Yes</v>
      </c>
      <c r="M349" s="6"/>
      <c r="N349" s="6"/>
      <c r="O349" s="80" t="str">
        <f>IF(AND(M349="", N349=""), "",
    IF(M349="", "No",
        IF(
            AND(
                M349 &lt;= 'County Names to hide'!$D$2,
                OR(N349="", N349 &gt;= 'County Names to hide'!$C$2)
            ),
            "Yes",
            "No"
        )
    )
)</f>
        <v/>
      </c>
      <c r="P349" s="6"/>
      <c r="Q349" s="6"/>
      <c r="R349" s="6"/>
      <c r="S349" s="6"/>
      <c r="T349" s="1"/>
      <c r="U349" s="80" t="str">
        <f>IF(Outcomes!M349="","",
   IF(AND(Outcomes!N349&lt;&gt;"",Outcomes!N349&lt;'County Names to hide'!$C$2),0,
      ROUND((MIN(IF(Outcomes!N349="", 'County Names to hide'!$D$2, Outcomes!N349),'County Names to hide'!$D$2)-Outcomes!M349)/30,1)))</f>
        <v/>
      </c>
      <c r="V349" s="80" t="str">
        <f>IF(Outcomes!C349="", "", DATEDIF(Outcomes!C349, 'County Names to hide'!$D$2, "m"))</f>
        <v/>
      </c>
      <c r="W349" s="1"/>
      <c r="X349" s="1"/>
      <c r="Y349" s="1"/>
      <c r="Z349" s="1"/>
      <c r="AA349" s="1"/>
      <c r="AB349" s="1"/>
      <c r="AC349" s="1"/>
      <c r="AD349" s="1"/>
    </row>
    <row r="350" spans="1:30" x14ac:dyDescent="0.35">
      <c r="A350" s="1"/>
      <c r="B350" s="1"/>
      <c r="C350" s="1"/>
      <c r="D350" s="1"/>
      <c r="E350" s="1"/>
      <c r="F350" s="1"/>
      <c r="G350" s="1"/>
      <c r="H350" s="1"/>
      <c r="I350" s="1"/>
      <c r="J350" s="1"/>
      <c r="K350" s="1"/>
      <c r="L350" s="80" t="str">
        <f t="shared" si="5"/>
        <v>Yes</v>
      </c>
      <c r="M350" s="6"/>
      <c r="N350" s="6"/>
      <c r="O350" s="80" t="str">
        <f>IF(AND(M350="", N350=""), "",
    IF(M350="", "No",
        IF(
            AND(
                M350 &lt;= 'County Names to hide'!$D$2,
                OR(N350="", N350 &gt;= 'County Names to hide'!$C$2)
            ),
            "Yes",
            "No"
        )
    )
)</f>
        <v/>
      </c>
      <c r="P350" s="6"/>
      <c r="Q350" s="6"/>
      <c r="R350" s="6"/>
      <c r="S350" s="6"/>
      <c r="T350" s="1"/>
      <c r="U350" s="80" t="str">
        <f>IF(Outcomes!M350="","",
   IF(AND(Outcomes!N350&lt;&gt;"",Outcomes!N350&lt;'County Names to hide'!$C$2),0,
      ROUND((MIN(IF(Outcomes!N350="", 'County Names to hide'!$D$2, Outcomes!N350),'County Names to hide'!$D$2)-Outcomes!M350)/30,1)))</f>
        <v/>
      </c>
      <c r="V350" s="80" t="str">
        <f>IF(Outcomes!C350="", "", DATEDIF(Outcomes!C350, 'County Names to hide'!$D$2, "m"))</f>
        <v/>
      </c>
      <c r="W350" s="1"/>
      <c r="X350" s="1"/>
      <c r="Y350" s="1"/>
      <c r="Z350" s="1"/>
      <c r="AA350" s="1"/>
      <c r="AB350" s="1"/>
      <c r="AC350" s="1"/>
      <c r="AD350" s="1"/>
    </row>
    <row r="351" spans="1:30" x14ac:dyDescent="0.35">
      <c r="A351" s="1"/>
      <c r="B351" s="1"/>
      <c r="C351" s="1"/>
      <c r="D351" s="1"/>
      <c r="E351" s="1"/>
      <c r="F351" s="1"/>
      <c r="G351" s="1"/>
      <c r="H351" s="1"/>
      <c r="I351" s="1"/>
      <c r="J351" s="1"/>
      <c r="K351" s="1"/>
      <c r="L351" s="80" t="str">
        <f t="shared" si="5"/>
        <v>Yes</v>
      </c>
      <c r="M351" s="6"/>
      <c r="N351" s="6"/>
      <c r="O351" s="80" t="str">
        <f>IF(AND(M351="", N351=""), "",
    IF(M351="", "No",
        IF(
            AND(
                M351 &lt;= 'County Names to hide'!$D$2,
                OR(N351="", N351 &gt;= 'County Names to hide'!$C$2)
            ),
            "Yes",
            "No"
        )
    )
)</f>
        <v/>
      </c>
      <c r="P351" s="6"/>
      <c r="Q351" s="6"/>
      <c r="R351" s="6"/>
      <c r="S351" s="6"/>
      <c r="T351" s="1"/>
      <c r="U351" s="80" t="str">
        <f>IF(Outcomes!M351="","",
   IF(AND(Outcomes!N351&lt;&gt;"",Outcomes!N351&lt;'County Names to hide'!$C$2),0,
      ROUND((MIN(IF(Outcomes!N351="", 'County Names to hide'!$D$2, Outcomes!N351),'County Names to hide'!$D$2)-Outcomes!M351)/30,1)))</f>
        <v/>
      </c>
      <c r="V351" s="80" t="str">
        <f>IF(Outcomes!C351="", "", DATEDIF(Outcomes!C351, 'County Names to hide'!$D$2, "m"))</f>
        <v/>
      </c>
      <c r="W351" s="1"/>
      <c r="X351" s="1"/>
      <c r="Y351" s="1"/>
      <c r="Z351" s="1"/>
      <c r="AA351" s="1"/>
      <c r="AB351" s="1"/>
      <c r="AC351" s="1"/>
      <c r="AD351" s="1"/>
    </row>
    <row r="352" spans="1:30" x14ac:dyDescent="0.35">
      <c r="A352" s="1"/>
      <c r="B352" s="1"/>
      <c r="C352" s="1"/>
      <c r="D352" s="1"/>
      <c r="E352" s="1"/>
      <c r="F352" s="1"/>
      <c r="G352" s="1"/>
      <c r="H352" s="1"/>
      <c r="I352" s="1"/>
      <c r="J352" s="1"/>
      <c r="K352" s="1"/>
      <c r="L352" s="80" t="str">
        <f t="shared" si="5"/>
        <v>Yes</v>
      </c>
      <c r="M352" s="6"/>
      <c r="N352" s="6"/>
      <c r="O352" s="80" t="str">
        <f>IF(AND(M352="", N352=""), "",
    IF(M352="", "No",
        IF(
            AND(
                M352 &lt;= 'County Names to hide'!$D$2,
                OR(N352="", N352 &gt;= 'County Names to hide'!$C$2)
            ),
            "Yes",
            "No"
        )
    )
)</f>
        <v/>
      </c>
      <c r="P352" s="6"/>
      <c r="Q352" s="6"/>
      <c r="R352" s="6"/>
      <c r="S352" s="6"/>
      <c r="T352" s="1"/>
      <c r="U352" s="80" t="str">
        <f>IF(Outcomes!M352="","",
   IF(AND(Outcomes!N352&lt;&gt;"",Outcomes!N352&lt;'County Names to hide'!$C$2),0,
      ROUND((MIN(IF(Outcomes!N352="", 'County Names to hide'!$D$2, Outcomes!N352),'County Names to hide'!$D$2)-Outcomes!M352)/30,1)))</f>
        <v/>
      </c>
      <c r="V352" s="80" t="str">
        <f>IF(Outcomes!C352="", "", DATEDIF(Outcomes!C352, 'County Names to hide'!$D$2, "m"))</f>
        <v/>
      </c>
      <c r="W352" s="1"/>
      <c r="X352" s="1"/>
      <c r="Y352" s="1"/>
      <c r="Z352" s="1"/>
      <c r="AA352" s="1"/>
      <c r="AB352" s="1"/>
      <c r="AC352" s="1"/>
      <c r="AD352" s="1"/>
    </row>
    <row r="353" spans="1:30" x14ac:dyDescent="0.35">
      <c r="A353" s="1"/>
      <c r="B353" s="1"/>
      <c r="C353" s="1"/>
      <c r="D353" s="1"/>
      <c r="E353" s="1"/>
      <c r="F353" s="1"/>
      <c r="G353" s="1"/>
      <c r="H353" s="1"/>
      <c r="I353" s="1"/>
      <c r="J353" s="1"/>
      <c r="K353" s="1"/>
      <c r="L353" s="80" t="str">
        <f t="shared" si="5"/>
        <v>Yes</v>
      </c>
      <c r="M353" s="6"/>
      <c r="N353" s="6"/>
      <c r="O353" s="80" t="str">
        <f>IF(AND(M353="", N353=""), "",
    IF(M353="", "No",
        IF(
            AND(
                M353 &lt;= 'County Names to hide'!$D$2,
                OR(N353="", N353 &gt;= 'County Names to hide'!$C$2)
            ),
            "Yes",
            "No"
        )
    )
)</f>
        <v/>
      </c>
      <c r="P353" s="6"/>
      <c r="Q353" s="6"/>
      <c r="R353" s="6"/>
      <c r="S353" s="6"/>
      <c r="T353" s="1"/>
      <c r="U353" s="80" t="str">
        <f>IF(Outcomes!M353="","",
   IF(AND(Outcomes!N353&lt;&gt;"",Outcomes!N353&lt;'County Names to hide'!$C$2),0,
      ROUND((MIN(IF(Outcomes!N353="", 'County Names to hide'!$D$2, Outcomes!N353),'County Names to hide'!$D$2)-Outcomes!M353)/30,1)))</f>
        <v/>
      </c>
      <c r="V353" s="80" t="str">
        <f>IF(Outcomes!C353="", "", DATEDIF(Outcomes!C353, 'County Names to hide'!$D$2, "m"))</f>
        <v/>
      </c>
      <c r="W353" s="1"/>
      <c r="X353" s="1"/>
      <c r="Y353" s="1"/>
      <c r="Z353" s="1"/>
      <c r="AA353" s="1"/>
      <c r="AB353" s="1"/>
      <c r="AC353" s="1"/>
      <c r="AD353" s="1"/>
    </row>
    <row r="354" spans="1:30" x14ac:dyDescent="0.35">
      <c r="A354" s="1"/>
      <c r="B354" s="1"/>
      <c r="C354" s="1"/>
      <c r="D354" s="1"/>
      <c r="E354" s="1"/>
      <c r="F354" s="1"/>
      <c r="G354" s="1"/>
      <c r="H354" s="1"/>
      <c r="I354" s="1"/>
      <c r="J354" s="1"/>
      <c r="K354" s="1"/>
      <c r="L354" s="80" t="str">
        <f t="shared" si="5"/>
        <v>Yes</v>
      </c>
      <c r="M354" s="6"/>
      <c r="N354" s="6"/>
      <c r="O354" s="80" t="str">
        <f>IF(AND(M354="", N354=""), "",
    IF(M354="", "No",
        IF(
            AND(
                M354 &lt;= 'County Names to hide'!$D$2,
                OR(N354="", N354 &gt;= 'County Names to hide'!$C$2)
            ),
            "Yes",
            "No"
        )
    )
)</f>
        <v/>
      </c>
      <c r="P354" s="6"/>
      <c r="Q354" s="6"/>
      <c r="R354" s="6"/>
      <c r="S354" s="6"/>
      <c r="T354" s="1"/>
      <c r="U354" s="80" t="str">
        <f>IF(Outcomes!M354="","",
   IF(AND(Outcomes!N354&lt;&gt;"",Outcomes!N354&lt;'County Names to hide'!$C$2),0,
      ROUND((MIN(IF(Outcomes!N354="", 'County Names to hide'!$D$2, Outcomes!N354),'County Names to hide'!$D$2)-Outcomes!M354)/30,1)))</f>
        <v/>
      </c>
      <c r="V354" s="80" t="str">
        <f>IF(Outcomes!C354="", "", DATEDIF(Outcomes!C354, 'County Names to hide'!$D$2, "m"))</f>
        <v/>
      </c>
      <c r="W354" s="1"/>
      <c r="X354" s="1"/>
      <c r="Y354" s="1"/>
      <c r="Z354" s="1"/>
      <c r="AA354" s="1"/>
      <c r="AB354" s="1"/>
      <c r="AC354" s="1"/>
      <c r="AD354" s="1"/>
    </row>
    <row r="355" spans="1:30" x14ac:dyDescent="0.35">
      <c r="A355" s="1"/>
      <c r="B355" s="1"/>
      <c r="C355" s="1"/>
      <c r="D355" s="1"/>
      <c r="E355" s="1"/>
      <c r="F355" s="1"/>
      <c r="G355" s="1"/>
      <c r="H355" s="1"/>
      <c r="I355" s="1"/>
      <c r="J355" s="1"/>
      <c r="K355" s="1"/>
      <c r="L355" s="80" t="str">
        <f t="shared" si="5"/>
        <v>Yes</v>
      </c>
      <c r="M355" s="6"/>
      <c r="N355" s="6"/>
      <c r="O355" s="80" t="str">
        <f>IF(AND(M355="", N355=""), "",
    IF(M355="", "No",
        IF(
            AND(
                M355 &lt;= 'County Names to hide'!$D$2,
                OR(N355="", N355 &gt;= 'County Names to hide'!$C$2)
            ),
            "Yes",
            "No"
        )
    )
)</f>
        <v/>
      </c>
      <c r="P355" s="6"/>
      <c r="Q355" s="6"/>
      <c r="R355" s="6"/>
      <c r="S355" s="6"/>
      <c r="T355" s="1"/>
      <c r="U355" s="80" t="str">
        <f>IF(Outcomes!M355="","",
   IF(AND(Outcomes!N355&lt;&gt;"",Outcomes!N355&lt;'County Names to hide'!$C$2),0,
      ROUND((MIN(IF(Outcomes!N355="", 'County Names to hide'!$D$2, Outcomes!N355),'County Names to hide'!$D$2)-Outcomes!M355)/30,1)))</f>
        <v/>
      </c>
      <c r="V355" s="80" t="str">
        <f>IF(Outcomes!C355="", "", DATEDIF(Outcomes!C355, 'County Names to hide'!$D$2, "m"))</f>
        <v/>
      </c>
      <c r="W355" s="1"/>
      <c r="X355" s="1"/>
      <c r="Y355" s="1"/>
      <c r="Z355" s="1"/>
      <c r="AA355" s="1"/>
      <c r="AB355" s="1"/>
      <c r="AC355" s="1"/>
      <c r="AD355" s="1"/>
    </row>
    <row r="356" spans="1:30" x14ac:dyDescent="0.35">
      <c r="A356" s="1"/>
      <c r="B356" s="1"/>
      <c r="C356" s="1"/>
      <c r="D356" s="1"/>
      <c r="E356" s="1"/>
      <c r="F356" s="1"/>
      <c r="G356" s="1"/>
      <c r="H356" s="1"/>
      <c r="I356" s="1"/>
      <c r="J356" s="1"/>
      <c r="K356" s="1"/>
      <c r="L356" s="80" t="str">
        <f t="shared" si="5"/>
        <v>Yes</v>
      </c>
      <c r="M356" s="6"/>
      <c r="N356" s="6"/>
      <c r="O356" s="80" t="str">
        <f>IF(AND(M356="", N356=""), "",
    IF(M356="", "No",
        IF(
            AND(
                M356 &lt;= 'County Names to hide'!$D$2,
                OR(N356="", N356 &gt;= 'County Names to hide'!$C$2)
            ),
            "Yes",
            "No"
        )
    )
)</f>
        <v/>
      </c>
      <c r="P356" s="6"/>
      <c r="Q356" s="6"/>
      <c r="R356" s="6"/>
      <c r="S356" s="6"/>
      <c r="T356" s="1"/>
      <c r="U356" s="80" t="str">
        <f>IF(Outcomes!M356="","",
   IF(AND(Outcomes!N356&lt;&gt;"",Outcomes!N356&lt;'County Names to hide'!$C$2),0,
      ROUND((MIN(IF(Outcomes!N356="", 'County Names to hide'!$D$2, Outcomes!N356),'County Names to hide'!$D$2)-Outcomes!M356)/30,1)))</f>
        <v/>
      </c>
      <c r="V356" s="80" t="str">
        <f>IF(Outcomes!C356="", "", DATEDIF(Outcomes!C356, 'County Names to hide'!$D$2, "m"))</f>
        <v/>
      </c>
      <c r="W356" s="1"/>
      <c r="X356" s="1"/>
      <c r="Y356" s="1"/>
      <c r="Z356" s="1"/>
      <c r="AA356" s="1"/>
      <c r="AB356" s="1"/>
      <c r="AC356" s="1"/>
      <c r="AD356" s="1"/>
    </row>
    <row r="357" spans="1:30" x14ac:dyDescent="0.35">
      <c r="A357" s="1"/>
      <c r="B357" s="1"/>
      <c r="C357" s="1"/>
      <c r="D357" s="1"/>
      <c r="E357" s="1"/>
      <c r="F357" s="1"/>
      <c r="G357" s="1"/>
      <c r="H357" s="1"/>
      <c r="I357" s="1"/>
      <c r="J357" s="1"/>
      <c r="K357" s="1"/>
      <c r="L357" s="80" t="str">
        <f t="shared" si="5"/>
        <v>Yes</v>
      </c>
      <c r="M357" s="6"/>
      <c r="N357" s="6"/>
      <c r="O357" s="80" t="str">
        <f>IF(AND(M357="", N357=""), "",
    IF(M357="", "No",
        IF(
            AND(
                M357 &lt;= 'County Names to hide'!$D$2,
                OR(N357="", N357 &gt;= 'County Names to hide'!$C$2)
            ),
            "Yes",
            "No"
        )
    )
)</f>
        <v/>
      </c>
      <c r="P357" s="6"/>
      <c r="Q357" s="6"/>
      <c r="R357" s="6"/>
      <c r="S357" s="6"/>
      <c r="T357" s="1"/>
      <c r="U357" s="80" t="str">
        <f>IF(Outcomes!M357="","",
   IF(AND(Outcomes!N357&lt;&gt;"",Outcomes!N357&lt;'County Names to hide'!$C$2),0,
      ROUND((MIN(IF(Outcomes!N357="", 'County Names to hide'!$D$2, Outcomes!N357),'County Names to hide'!$D$2)-Outcomes!M357)/30,1)))</f>
        <v/>
      </c>
      <c r="V357" s="80" t="str">
        <f>IF(Outcomes!C357="", "", DATEDIF(Outcomes!C357, 'County Names to hide'!$D$2, "m"))</f>
        <v/>
      </c>
      <c r="W357" s="1"/>
      <c r="X357" s="1"/>
      <c r="Y357" s="1"/>
      <c r="Z357" s="1"/>
      <c r="AA357" s="1"/>
      <c r="AB357" s="1"/>
      <c r="AC357" s="1"/>
      <c r="AD357" s="1"/>
    </row>
    <row r="358" spans="1:30" x14ac:dyDescent="0.35">
      <c r="A358" s="1"/>
      <c r="B358" s="1"/>
      <c r="C358" s="1"/>
      <c r="D358" s="1"/>
      <c r="E358" s="1"/>
      <c r="F358" s="1"/>
      <c r="G358" s="1"/>
      <c r="H358" s="1"/>
      <c r="I358" s="1"/>
      <c r="J358" s="1"/>
      <c r="K358" s="1"/>
      <c r="L358" s="80" t="str">
        <f t="shared" si="5"/>
        <v>Yes</v>
      </c>
      <c r="M358" s="6"/>
      <c r="N358" s="6"/>
      <c r="O358" s="80" t="str">
        <f>IF(AND(M358="", N358=""), "",
    IF(M358="", "No",
        IF(
            AND(
                M358 &lt;= 'County Names to hide'!$D$2,
                OR(N358="", N358 &gt;= 'County Names to hide'!$C$2)
            ),
            "Yes",
            "No"
        )
    )
)</f>
        <v/>
      </c>
      <c r="P358" s="6"/>
      <c r="Q358" s="6"/>
      <c r="R358" s="6"/>
      <c r="S358" s="6"/>
      <c r="T358" s="1"/>
      <c r="U358" s="80" t="str">
        <f>IF(Outcomes!M358="","",
   IF(AND(Outcomes!N358&lt;&gt;"",Outcomes!N358&lt;'County Names to hide'!$C$2),0,
      ROUND((MIN(IF(Outcomes!N358="", 'County Names to hide'!$D$2, Outcomes!N358),'County Names to hide'!$D$2)-Outcomes!M358)/30,1)))</f>
        <v/>
      </c>
      <c r="V358" s="80" t="str">
        <f>IF(Outcomes!C358="", "", DATEDIF(Outcomes!C358, 'County Names to hide'!$D$2, "m"))</f>
        <v/>
      </c>
      <c r="W358" s="1"/>
      <c r="X358" s="1"/>
      <c r="Y358" s="1"/>
      <c r="Z358" s="1"/>
      <c r="AA358" s="1"/>
      <c r="AB358" s="1"/>
      <c r="AC358" s="1"/>
      <c r="AD358" s="1"/>
    </row>
    <row r="359" spans="1:30" x14ac:dyDescent="0.35">
      <c r="A359" s="1"/>
      <c r="B359" s="1"/>
      <c r="C359" s="1"/>
      <c r="D359" s="1"/>
      <c r="E359" s="1"/>
      <c r="F359" s="1"/>
      <c r="G359" s="1"/>
      <c r="H359" s="1"/>
      <c r="I359" s="1"/>
      <c r="J359" s="1"/>
      <c r="K359" s="1"/>
      <c r="L359" s="80" t="str">
        <f t="shared" si="5"/>
        <v>Yes</v>
      </c>
      <c r="M359" s="6"/>
      <c r="N359" s="6"/>
      <c r="O359" s="80" t="str">
        <f>IF(AND(M359="", N359=""), "",
    IF(M359="", "No",
        IF(
            AND(
                M359 &lt;= 'County Names to hide'!$D$2,
                OR(N359="", N359 &gt;= 'County Names to hide'!$C$2)
            ),
            "Yes",
            "No"
        )
    )
)</f>
        <v/>
      </c>
      <c r="P359" s="6"/>
      <c r="Q359" s="6"/>
      <c r="R359" s="6"/>
      <c r="S359" s="6"/>
      <c r="T359" s="1"/>
      <c r="U359" s="80" t="str">
        <f>IF(Outcomes!M359="","",
   IF(AND(Outcomes!N359&lt;&gt;"",Outcomes!N359&lt;'County Names to hide'!$C$2),0,
      ROUND((MIN(IF(Outcomes!N359="", 'County Names to hide'!$D$2, Outcomes!N359),'County Names to hide'!$D$2)-Outcomes!M359)/30,1)))</f>
        <v/>
      </c>
      <c r="V359" s="80" t="str">
        <f>IF(Outcomes!C359="", "", DATEDIF(Outcomes!C359, 'County Names to hide'!$D$2, "m"))</f>
        <v/>
      </c>
      <c r="W359" s="1"/>
      <c r="X359" s="1"/>
      <c r="Y359" s="1"/>
      <c r="Z359" s="1"/>
      <c r="AA359" s="1"/>
      <c r="AB359" s="1"/>
      <c r="AC359" s="1"/>
      <c r="AD359" s="1"/>
    </row>
    <row r="360" spans="1:30" x14ac:dyDescent="0.35">
      <c r="A360" s="1"/>
      <c r="B360" s="1"/>
      <c r="C360" s="1"/>
      <c r="D360" s="1"/>
      <c r="E360" s="1"/>
      <c r="F360" s="1"/>
      <c r="G360" s="1"/>
      <c r="H360" s="1"/>
      <c r="I360" s="1"/>
      <c r="J360" s="1"/>
      <c r="K360" s="1"/>
      <c r="L360" s="80" t="str">
        <f t="shared" si="5"/>
        <v>Yes</v>
      </c>
      <c r="M360" s="6"/>
      <c r="N360" s="6"/>
      <c r="O360" s="80" t="str">
        <f>IF(AND(M360="", N360=""), "",
    IF(M360="", "No",
        IF(
            AND(
                M360 &lt;= 'County Names to hide'!$D$2,
                OR(N360="", N360 &gt;= 'County Names to hide'!$C$2)
            ),
            "Yes",
            "No"
        )
    )
)</f>
        <v/>
      </c>
      <c r="P360" s="6"/>
      <c r="Q360" s="6"/>
      <c r="R360" s="6"/>
      <c r="S360" s="6"/>
      <c r="T360" s="1"/>
      <c r="U360" s="80" t="str">
        <f>IF(Outcomes!M360="","",
   IF(AND(Outcomes!N360&lt;&gt;"",Outcomes!N360&lt;'County Names to hide'!$C$2),0,
      ROUND((MIN(IF(Outcomes!N360="", 'County Names to hide'!$D$2, Outcomes!N360),'County Names to hide'!$D$2)-Outcomes!M360)/30,1)))</f>
        <v/>
      </c>
      <c r="V360" s="80" t="str">
        <f>IF(Outcomes!C360="", "", DATEDIF(Outcomes!C360, 'County Names to hide'!$D$2, "m"))</f>
        <v/>
      </c>
      <c r="W360" s="1"/>
      <c r="X360" s="1"/>
      <c r="Y360" s="1"/>
      <c r="Z360" s="1"/>
      <c r="AA360" s="1"/>
      <c r="AB360" s="1"/>
      <c r="AC360" s="1"/>
      <c r="AD360" s="1"/>
    </row>
    <row r="361" spans="1:30" x14ac:dyDescent="0.35">
      <c r="A361" s="1"/>
      <c r="B361" s="1"/>
      <c r="C361" s="1"/>
      <c r="D361" s="1"/>
      <c r="E361" s="1"/>
      <c r="F361" s="1"/>
      <c r="G361" s="1"/>
      <c r="H361" s="1"/>
      <c r="I361" s="1"/>
      <c r="J361" s="1"/>
      <c r="K361" s="1"/>
      <c r="L361" s="80" t="str">
        <f t="shared" si="5"/>
        <v>Yes</v>
      </c>
      <c r="M361" s="6"/>
      <c r="N361" s="6"/>
      <c r="O361" s="80" t="str">
        <f>IF(AND(M361="", N361=""), "",
    IF(M361="", "No",
        IF(
            AND(
                M361 &lt;= 'County Names to hide'!$D$2,
                OR(N361="", N361 &gt;= 'County Names to hide'!$C$2)
            ),
            "Yes",
            "No"
        )
    )
)</f>
        <v/>
      </c>
      <c r="P361" s="6"/>
      <c r="Q361" s="6"/>
      <c r="R361" s="6"/>
      <c r="S361" s="6"/>
      <c r="T361" s="1"/>
      <c r="U361" s="80" t="str">
        <f>IF(Outcomes!M361="","",
   IF(AND(Outcomes!N361&lt;&gt;"",Outcomes!N361&lt;'County Names to hide'!$C$2),0,
      ROUND((MIN(IF(Outcomes!N361="", 'County Names to hide'!$D$2, Outcomes!N361),'County Names to hide'!$D$2)-Outcomes!M361)/30,1)))</f>
        <v/>
      </c>
      <c r="V361" s="80" t="str">
        <f>IF(Outcomes!C361="", "", DATEDIF(Outcomes!C361, 'County Names to hide'!$D$2, "m"))</f>
        <v/>
      </c>
      <c r="W361" s="1"/>
      <c r="X361" s="1"/>
      <c r="Y361" s="1"/>
      <c r="Z361" s="1"/>
      <c r="AA361" s="1"/>
      <c r="AB361" s="1"/>
      <c r="AC361" s="1"/>
      <c r="AD361" s="1"/>
    </row>
    <row r="362" spans="1:30" x14ac:dyDescent="0.35">
      <c r="A362" s="1"/>
      <c r="B362" s="1"/>
      <c r="C362" s="1"/>
      <c r="D362" s="1"/>
      <c r="E362" s="1"/>
      <c r="F362" s="1"/>
      <c r="G362" s="1"/>
      <c r="H362" s="1"/>
      <c r="I362" s="1"/>
      <c r="J362" s="1"/>
      <c r="K362" s="1"/>
      <c r="L362" s="80" t="str">
        <f t="shared" si="5"/>
        <v>Yes</v>
      </c>
      <c r="M362" s="6"/>
      <c r="N362" s="6"/>
      <c r="O362" s="80" t="str">
        <f>IF(AND(M362="", N362=""), "",
    IF(M362="", "No",
        IF(
            AND(
                M362 &lt;= 'County Names to hide'!$D$2,
                OR(N362="", N362 &gt;= 'County Names to hide'!$C$2)
            ),
            "Yes",
            "No"
        )
    )
)</f>
        <v/>
      </c>
      <c r="P362" s="6"/>
      <c r="Q362" s="6"/>
      <c r="R362" s="6"/>
      <c r="S362" s="6"/>
      <c r="T362" s="1"/>
      <c r="U362" s="80" t="str">
        <f>IF(Outcomes!M362="","",
   IF(AND(Outcomes!N362&lt;&gt;"",Outcomes!N362&lt;'County Names to hide'!$C$2),0,
      ROUND((MIN(IF(Outcomes!N362="", 'County Names to hide'!$D$2, Outcomes!N362),'County Names to hide'!$D$2)-Outcomes!M362)/30,1)))</f>
        <v/>
      </c>
      <c r="V362" s="80" t="str">
        <f>IF(Outcomes!C362="", "", DATEDIF(Outcomes!C362, 'County Names to hide'!$D$2, "m"))</f>
        <v/>
      </c>
      <c r="W362" s="1"/>
      <c r="X362" s="1"/>
      <c r="Y362" s="1"/>
      <c r="Z362" s="1"/>
      <c r="AA362" s="1"/>
      <c r="AB362" s="1"/>
      <c r="AC362" s="1"/>
      <c r="AD362" s="1"/>
    </row>
    <row r="363" spans="1:30" x14ac:dyDescent="0.35">
      <c r="A363" s="1"/>
      <c r="B363" s="1"/>
      <c r="C363" s="1"/>
      <c r="D363" s="1"/>
      <c r="E363" s="1"/>
      <c r="F363" s="1"/>
      <c r="G363" s="1"/>
      <c r="H363" s="1"/>
      <c r="I363" s="1"/>
      <c r="J363" s="1"/>
      <c r="K363" s="1"/>
      <c r="L363" s="80" t="str">
        <f t="shared" si="5"/>
        <v>Yes</v>
      </c>
      <c r="M363" s="6"/>
      <c r="N363" s="6"/>
      <c r="O363" s="80" t="str">
        <f>IF(AND(M363="", N363=""), "",
    IF(M363="", "No",
        IF(
            AND(
                M363 &lt;= 'County Names to hide'!$D$2,
                OR(N363="", N363 &gt;= 'County Names to hide'!$C$2)
            ),
            "Yes",
            "No"
        )
    )
)</f>
        <v/>
      </c>
      <c r="P363" s="6"/>
      <c r="Q363" s="6"/>
      <c r="R363" s="6"/>
      <c r="S363" s="6"/>
      <c r="T363" s="1"/>
      <c r="U363" s="80" t="str">
        <f>IF(Outcomes!M363="","",
   IF(AND(Outcomes!N363&lt;&gt;"",Outcomes!N363&lt;'County Names to hide'!$C$2),0,
      ROUND((MIN(IF(Outcomes!N363="", 'County Names to hide'!$D$2, Outcomes!N363),'County Names to hide'!$D$2)-Outcomes!M363)/30,1)))</f>
        <v/>
      </c>
      <c r="V363" s="80" t="str">
        <f>IF(Outcomes!C363="", "", DATEDIF(Outcomes!C363, 'County Names to hide'!$D$2, "m"))</f>
        <v/>
      </c>
      <c r="W363" s="1"/>
      <c r="X363" s="1"/>
      <c r="Y363" s="1"/>
      <c r="Z363" s="1"/>
      <c r="AA363" s="1"/>
      <c r="AB363" s="1"/>
      <c r="AC363" s="1"/>
      <c r="AD363" s="1"/>
    </row>
    <row r="364" spans="1:30" x14ac:dyDescent="0.35">
      <c r="A364" s="1"/>
      <c r="B364" s="1"/>
      <c r="C364" s="1"/>
      <c r="D364" s="1"/>
      <c r="E364" s="1"/>
      <c r="F364" s="1"/>
      <c r="G364" s="1"/>
      <c r="H364" s="1"/>
      <c r="I364" s="1"/>
      <c r="J364" s="1"/>
      <c r="K364" s="1"/>
      <c r="L364" s="80" t="str">
        <f t="shared" si="5"/>
        <v>Yes</v>
      </c>
      <c r="M364" s="6"/>
      <c r="N364" s="6"/>
      <c r="O364" s="80" t="str">
        <f>IF(AND(M364="", N364=""), "",
    IF(M364="", "No",
        IF(
            AND(
                M364 &lt;= 'County Names to hide'!$D$2,
                OR(N364="", N364 &gt;= 'County Names to hide'!$C$2)
            ),
            "Yes",
            "No"
        )
    )
)</f>
        <v/>
      </c>
      <c r="P364" s="6"/>
      <c r="Q364" s="6"/>
      <c r="R364" s="6"/>
      <c r="S364" s="6"/>
      <c r="T364" s="1"/>
      <c r="U364" s="80" t="str">
        <f>IF(Outcomes!M364="","",
   IF(AND(Outcomes!N364&lt;&gt;"",Outcomes!N364&lt;'County Names to hide'!$C$2),0,
      ROUND((MIN(IF(Outcomes!N364="", 'County Names to hide'!$D$2, Outcomes!N364),'County Names to hide'!$D$2)-Outcomes!M364)/30,1)))</f>
        <v/>
      </c>
      <c r="V364" s="80" t="str">
        <f>IF(Outcomes!C364="", "", DATEDIF(Outcomes!C364, 'County Names to hide'!$D$2, "m"))</f>
        <v/>
      </c>
      <c r="W364" s="1"/>
      <c r="X364" s="1"/>
      <c r="Y364" s="1"/>
      <c r="Z364" s="1"/>
      <c r="AA364" s="1"/>
      <c r="AB364" s="1"/>
      <c r="AC364" s="1"/>
      <c r="AD364" s="1"/>
    </row>
    <row r="365" spans="1:30" x14ac:dyDescent="0.35">
      <c r="A365" s="1"/>
      <c r="B365" s="1"/>
      <c r="C365" s="1"/>
      <c r="D365" s="1"/>
      <c r="E365" s="1"/>
      <c r="F365" s="1"/>
      <c r="G365" s="1"/>
      <c r="H365" s="1"/>
      <c r="I365" s="1"/>
      <c r="J365" s="1"/>
      <c r="K365" s="1"/>
      <c r="L365" s="80" t="str">
        <f t="shared" si="5"/>
        <v>Yes</v>
      </c>
      <c r="M365" s="6"/>
      <c r="N365" s="6"/>
      <c r="O365" s="80" t="str">
        <f>IF(AND(M365="", N365=""), "",
    IF(M365="", "No",
        IF(
            AND(
                M365 &lt;= 'County Names to hide'!$D$2,
                OR(N365="", N365 &gt;= 'County Names to hide'!$C$2)
            ),
            "Yes",
            "No"
        )
    )
)</f>
        <v/>
      </c>
      <c r="P365" s="6"/>
      <c r="Q365" s="6"/>
      <c r="R365" s="6"/>
      <c r="S365" s="6"/>
      <c r="T365" s="1"/>
      <c r="U365" s="80" t="str">
        <f>IF(Outcomes!M365="","",
   IF(AND(Outcomes!N365&lt;&gt;"",Outcomes!N365&lt;'County Names to hide'!$C$2),0,
      ROUND((MIN(IF(Outcomes!N365="", 'County Names to hide'!$D$2, Outcomes!N365),'County Names to hide'!$D$2)-Outcomes!M365)/30,1)))</f>
        <v/>
      </c>
      <c r="V365" s="80" t="str">
        <f>IF(Outcomes!C365="", "", DATEDIF(Outcomes!C365, 'County Names to hide'!$D$2, "m"))</f>
        <v/>
      </c>
      <c r="W365" s="1"/>
      <c r="X365" s="1"/>
      <c r="Y365" s="1"/>
      <c r="Z365" s="1"/>
      <c r="AA365" s="1"/>
      <c r="AB365" s="1"/>
      <c r="AC365" s="1"/>
      <c r="AD365" s="1"/>
    </row>
    <row r="366" spans="1:30" x14ac:dyDescent="0.35">
      <c r="A366" s="1"/>
      <c r="B366" s="1"/>
      <c r="C366" s="1"/>
      <c r="D366" s="1"/>
      <c r="E366" s="1"/>
      <c r="F366" s="1"/>
      <c r="G366" s="1"/>
      <c r="H366" s="1"/>
      <c r="I366" s="1"/>
      <c r="J366" s="1"/>
      <c r="K366" s="1"/>
      <c r="L366" s="80" t="str">
        <f t="shared" si="5"/>
        <v>Yes</v>
      </c>
      <c r="M366" s="6"/>
      <c r="N366" s="6"/>
      <c r="O366" s="80" t="str">
        <f>IF(AND(M366="", N366=""), "",
    IF(M366="", "No",
        IF(
            AND(
                M366 &lt;= 'County Names to hide'!$D$2,
                OR(N366="", N366 &gt;= 'County Names to hide'!$C$2)
            ),
            "Yes",
            "No"
        )
    )
)</f>
        <v/>
      </c>
      <c r="P366" s="6"/>
      <c r="Q366" s="6"/>
      <c r="R366" s="6"/>
      <c r="S366" s="6"/>
      <c r="T366" s="1"/>
      <c r="U366" s="80" t="str">
        <f>IF(Outcomes!M366="","",
   IF(AND(Outcomes!N366&lt;&gt;"",Outcomes!N366&lt;'County Names to hide'!$C$2),0,
      ROUND((MIN(IF(Outcomes!N366="", 'County Names to hide'!$D$2, Outcomes!N366),'County Names to hide'!$D$2)-Outcomes!M366)/30,1)))</f>
        <v/>
      </c>
      <c r="V366" s="80" t="str">
        <f>IF(Outcomes!C366="", "", DATEDIF(Outcomes!C366, 'County Names to hide'!$D$2, "m"))</f>
        <v/>
      </c>
      <c r="W366" s="1"/>
      <c r="X366" s="1"/>
      <c r="Y366" s="1"/>
      <c r="Z366" s="1"/>
      <c r="AA366" s="1"/>
      <c r="AB366" s="1"/>
      <c r="AC366" s="1"/>
      <c r="AD366" s="1"/>
    </row>
    <row r="367" spans="1:30" x14ac:dyDescent="0.35">
      <c r="A367" s="1"/>
      <c r="B367" s="1"/>
      <c r="C367" s="1"/>
      <c r="D367" s="1"/>
      <c r="E367" s="1"/>
      <c r="F367" s="1"/>
      <c r="G367" s="1"/>
      <c r="H367" s="1"/>
      <c r="I367" s="1"/>
      <c r="J367" s="1"/>
      <c r="K367" s="1"/>
      <c r="L367" s="80" t="str">
        <f t="shared" si="5"/>
        <v>Yes</v>
      </c>
      <c r="M367" s="6"/>
      <c r="N367" s="6"/>
      <c r="O367" s="80" t="str">
        <f>IF(AND(M367="", N367=""), "",
    IF(M367="", "No",
        IF(
            AND(
                M367 &lt;= 'County Names to hide'!$D$2,
                OR(N367="", N367 &gt;= 'County Names to hide'!$C$2)
            ),
            "Yes",
            "No"
        )
    )
)</f>
        <v/>
      </c>
      <c r="P367" s="6"/>
      <c r="Q367" s="6"/>
      <c r="R367" s="6"/>
      <c r="S367" s="6"/>
      <c r="T367" s="1"/>
      <c r="U367" s="80" t="str">
        <f>IF(Outcomes!M367="","",
   IF(AND(Outcomes!N367&lt;&gt;"",Outcomes!N367&lt;'County Names to hide'!$C$2),0,
      ROUND((MIN(IF(Outcomes!N367="", 'County Names to hide'!$D$2, Outcomes!N367),'County Names to hide'!$D$2)-Outcomes!M367)/30,1)))</f>
        <v/>
      </c>
      <c r="V367" s="80" t="str">
        <f>IF(Outcomes!C367="", "", DATEDIF(Outcomes!C367, 'County Names to hide'!$D$2, "m"))</f>
        <v/>
      </c>
      <c r="W367" s="1"/>
      <c r="X367" s="1"/>
      <c r="Y367" s="1"/>
      <c r="Z367" s="1"/>
      <c r="AA367" s="1"/>
      <c r="AB367" s="1"/>
      <c r="AC367" s="1"/>
      <c r="AD367" s="1"/>
    </row>
    <row r="368" spans="1:30" x14ac:dyDescent="0.35">
      <c r="A368" s="1"/>
      <c r="B368" s="1"/>
      <c r="C368" s="1"/>
      <c r="D368" s="1"/>
      <c r="E368" s="1"/>
      <c r="F368" s="1"/>
      <c r="G368" s="1"/>
      <c r="H368" s="1"/>
      <c r="I368" s="1"/>
      <c r="J368" s="1"/>
      <c r="K368" s="1"/>
      <c r="L368" s="80" t="str">
        <f t="shared" si="5"/>
        <v>Yes</v>
      </c>
      <c r="M368" s="6"/>
      <c r="N368" s="6"/>
      <c r="O368" s="80" t="str">
        <f>IF(AND(M368="", N368=""), "",
    IF(M368="", "No",
        IF(
            AND(
                M368 &lt;= 'County Names to hide'!$D$2,
                OR(N368="", N368 &gt;= 'County Names to hide'!$C$2)
            ),
            "Yes",
            "No"
        )
    )
)</f>
        <v/>
      </c>
      <c r="P368" s="6"/>
      <c r="Q368" s="6"/>
      <c r="R368" s="6"/>
      <c r="S368" s="6"/>
      <c r="T368" s="1"/>
      <c r="U368" s="80" t="str">
        <f>IF(Outcomes!M368="","",
   IF(AND(Outcomes!N368&lt;&gt;"",Outcomes!N368&lt;'County Names to hide'!$C$2),0,
      ROUND((MIN(IF(Outcomes!N368="", 'County Names to hide'!$D$2, Outcomes!N368),'County Names to hide'!$D$2)-Outcomes!M368)/30,1)))</f>
        <v/>
      </c>
      <c r="V368" s="80" t="str">
        <f>IF(Outcomes!C368="", "", DATEDIF(Outcomes!C368, 'County Names to hide'!$D$2, "m"))</f>
        <v/>
      </c>
      <c r="W368" s="1"/>
      <c r="X368" s="1"/>
      <c r="Y368" s="1"/>
      <c r="Z368" s="1"/>
      <c r="AA368" s="1"/>
      <c r="AB368" s="1"/>
      <c r="AC368" s="1"/>
      <c r="AD368" s="1"/>
    </row>
    <row r="369" spans="1:30" x14ac:dyDescent="0.35">
      <c r="A369" s="1"/>
      <c r="B369" s="1"/>
      <c r="C369" s="1"/>
      <c r="D369" s="1"/>
      <c r="E369" s="1"/>
      <c r="F369" s="1"/>
      <c r="G369" s="1"/>
      <c r="H369" s="1"/>
      <c r="I369" s="1"/>
      <c r="J369" s="1"/>
      <c r="K369" s="1"/>
      <c r="L369" s="80" t="str">
        <f t="shared" si="5"/>
        <v>Yes</v>
      </c>
      <c r="M369" s="6"/>
      <c r="N369" s="6"/>
      <c r="O369" s="80" t="str">
        <f>IF(AND(M369="", N369=""), "",
    IF(M369="", "No",
        IF(
            AND(
                M369 &lt;= 'County Names to hide'!$D$2,
                OR(N369="", N369 &gt;= 'County Names to hide'!$C$2)
            ),
            "Yes",
            "No"
        )
    )
)</f>
        <v/>
      </c>
      <c r="P369" s="6"/>
      <c r="Q369" s="6"/>
      <c r="R369" s="6"/>
      <c r="S369" s="6"/>
      <c r="T369" s="1"/>
      <c r="U369" s="80" t="str">
        <f>IF(Outcomes!M369="","",
   IF(AND(Outcomes!N369&lt;&gt;"",Outcomes!N369&lt;'County Names to hide'!$C$2),0,
      ROUND((MIN(IF(Outcomes!N369="", 'County Names to hide'!$D$2, Outcomes!N369),'County Names to hide'!$D$2)-Outcomes!M369)/30,1)))</f>
        <v/>
      </c>
      <c r="V369" s="80" t="str">
        <f>IF(Outcomes!C369="", "", DATEDIF(Outcomes!C369, 'County Names to hide'!$D$2, "m"))</f>
        <v/>
      </c>
      <c r="W369" s="1"/>
      <c r="X369" s="1"/>
      <c r="Y369" s="1"/>
      <c r="Z369" s="1"/>
      <c r="AA369" s="1"/>
      <c r="AB369" s="1"/>
      <c r="AC369" s="1"/>
      <c r="AD369" s="1"/>
    </row>
    <row r="370" spans="1:30" x14ac:dyDescent="0.35">
      <c r="A370" s="1"/>
      <c r="B370" s="1"/>
      <c r="C370" s="1"/>
      <c r="D370" s="1"/>
      <c r="E370" s="1"/>
      <c r="F370" s="1"/>
      <c r="G370" s="1"/>
      <c r="H370" s="1"/>
      <c r="I370" s="1"/>
      <c r="J370" s="1"/>
      <c r="K370" s="1"/>
      <c r="L370" s="80" t="str">
        <f t="shared" si="5"/>
        <v>Yes</v>
      </c>
      <c r="M370" s="6"/>
      <c r="N370" s="6"/>
      <c r="O370" s="80" t="str">
        <f>IF(AND(M370="", N370=""), "",
    IF(M370="", "No",
        IF(
            AND(
                M370 &lt;= 'County Names to hide'!$D$2,
                OR(N370="", N370 &gt;= 'County Names to hide'!$C$2)
            ),
            "Yes",
            "No"
        )
    )
)</f>
        <v/>
      </c>
      <c r="P370" s="6"/>
      <c r="Q370" s="6"/>
      <c r="R370" s="6"/>
      <c r="S370" s="6"/>
      <c r="T370" s="1"/>
      <c r="U370" s="80" t="str">
        <f>IF(Outcomes!M370="","",
   IF(AND(Outcomes!N370&lt;&gt;"",Outcomes!N370&lt;'County Names to hide'!$C$2),0,
      ROUND((MIN(IF(Outcomes!N370="", 'County Names to hide'!$D$2, Outcomes!N370),'County Names to hide'!$D$2)-Outcomes!M370)/30,1)))</f>
        <v/>
      </c>
      <c r="V370" s="80" t="str">
        <f>IF(Outcomes!C370="", "", DATEDIF(Outcomes!C370, 'County Names to hide'!$D$2, "m"))</f>
        <v/>
      </c>
      <c r="W370" s="1"/>
      <c r="X370" s="1"/>
      <c r="Y370" s="1"/>
      <c r="Z370" s="1"/>
      <c r="AA370" s="1"/>
      <c r="AB370" s="1"/>
      <c r="AC370" s="1"/>
      <c r="AD370" s="1"/>
    </row>
    <row r="371" spans="1:30" x14ac:dyDescent="0.35">
      <c r="A371" s="1"/>
      <c r="B371" s="1"/>
      <c r="C371" s="1"/>
      <c r="D371" s="1"/>
      <c r="E371" s="1"/>
      <c r="F371" s="1"/>
      <c r="G371" s="1"/>
      <c r="H371" s="1"/>
      <c r="I371" s="1"/>
      <c r="J371" s="1"/>
      <c r="K371" s="1"/>
      <c r="L371" s="80" t="str">
        <f t="shared" si="5"/>
        <v>Yes</v>
      </c>
      <c r="M371" s="6"/>
      <c r="N371" s="6"/>
      <c r="O371" s="80" t="str">
        <f>IF(AND(M371="", N371=""), "",
    IF(M371="", "No",
        IF(
            AND(
                M371 &lt;= 'County Names to hide'!$D$2,
                OR(N371="", N371 &gt;= 'County Names to hide'!$C$2)
            ),
            "Yes",
            "No"
        )
    )
)</f>
        <v/>
      </c>
      <c r="P371" s="6"/>
      <c r="Q371" s="6"/>
      <c r="R371" s="6"/>
      <c r="S371" s="6"/>
      <c r="T371" s="1"/>
      <c r="U371" s="80" t="str">
        <f>IF(Outcomes!M371="","",
   IF(AND(Outcomes!N371&lt;&gt;"",Outcomes!N371&lt;'County Names to hide'!$C$2),0,
      ROUND((MIN(IF(Outcomes!N371="", 'County Names to hide'!$D$2, Outcomes!N371),'County Names to hide'!$D$2)-Outcomes!M371)/30,1)))</f>
        <v/>
      </c>
      <c r="V371" s="80" t="str">
        <f>IF(Outcomes!C371="", "", DATEDIF(Outcomes!C371, 'County Names to hide'!$D$2, "m"))</f>
        <v/>
      </c>
      <c r="W371" s="1"/>
      <c r="X371" s="1"/>
      <c r="Y371" s="1"/>
      <c r="Z371" s="1"/>
      <c r="AA371" s="1"/>
      <c r="AB371" s="1"/>
      <c r="AC371" s="1"/>
      <c r="AD371" s="1"/>
    </row>
    <row r="372" spans="1:30" x14ac:dyDescent="0.35">
      <c r="A372" s="1"/>
      <c r="B372" s="1"/>
      <c r="C372" s="1"/>
      <c r="D372" s="1"/>
      <c r="E372" s="1"/>
      <c r="F372" s="1"/>
      <c r="G372" s="1"/>
      <c r="H372" s="1"/>
      <c r="I372" s="1"/>
      <c r="J372" s="1"/>
      <c r="K372" s="1"/>
      <c r="L372" s="80" t="str">
        <f t="shared" si="5"/>
        <v>Yes</v>
      </c>
      <c r="M372" s="6"/>
      <c r="N372" s="6"/>
      <c r="O372" s="80" t="str">
        <f>IF(AND(M372="", N372=""), "",
    IF(M372="", "No",
        IF(
            AND(
                M372 &lt;= 'County Names to hide'!$D$2,
                OR(N372="", N372 &gt;= 'County Names to hide'!$C$2)
            ),
            "Yes",
            "No"
        )
    )
)</f>
        <v/>
      </c>
      <c r="P372" s="6"/>
      <c r="Q372" s="6"/>
      <c r="R372" s="6"/>
      <c r="S372" s="6"/>
      <c r="T372" s="1"/>
      <c r="U372" s="80" t="str">
        <f>IF(Outcomes!M372="","",
   IF(AND(Outcomes!N372&lt;&gt;"",Outcomes!N372&lt;'County Names to hide'!$C$2),0,
      ROUND((MIN(IF(Outcomes!N372="", 'County Names to hide'!$D$2, Outcomes!N372),'County Names to hide'!$D$2)-Outcomes!M372)/30,1)))</f>
        <v/>
      </c>
      <c r="V372" s="80" t="str">
        <f>IF(Outcomes!C372="", "", DATEDIF(Outcomes!C372, 'County Names to hide'!$D$2, "m"))</f>
        <v/>
      </c>
      <c r="W372" s="1"/>
      <c r="X372" s="1"/>
      <c r="Y372" s="1"/>
      <c r="Z372" s="1"/>
      <c r="AA372" s="1"/>
      <c r="AB372" s="1"/>
      <c r="AC372" s="1"/>
      <c r="AD372" s="1"/>
    </row>
    <row r="373" spans="1:30" x14ac:dyDescent="0.35">
      <c r="A373" s="1"/>
      <c r="B373" s="1"/>
      <c r="C373" s="1"/>
      <c r="D373" s="1"/>
      <c r="E373" s="1"/>
      <c r="F373" s="1"/>
      <c r="G373" s="1"/>
      <c r="H373" s="1"/>
      <c r="I373" s="1"/>
      <c r="J373" s="1"/>
      <c r="K373" s="1"/>
      <c r="L373" s="80" t="str">
        <f t="shared" si="5"/>
        <v>Yes</v>
      </c>
      <c r="M373" s="6"/>
      <c r="N373" s="6"/>
      <c r="O373" s="80" t="str">
        <f>IF(AND(M373="", N373=""), "",
    IF(M373="", "No",
        IF(
            AND(
                M373 &lt;= 'County Names to hide'!$D$2,
                OR(N373="", N373 &gt;= 'County Names to hide'!$C$2)
            ),
            "Yes",
            "No"
        )
    )
)</f>
        <v/>
      </c>
      <c r="P373" s="6"/>
      <c r="Q373" s="6"/>
      <c r="R373" s="6"/>
      <c r="S373" s="6"/>
      <c r="T373" s="1"/>
      <c r="U373" s="80" t="str">
        <f>IF(Outcomes!M373="","",
   IF(AND(Outcomes!N373&lt;&gt;"",Outcomes!N373&lt;'County Names to hide'!$C$2),0,
      ROUND((MIN(IF(Outcomes!N373="", 'County Names to hide'!$D$2, Outcomes!N373),'County Names to hide'!$D$2)-Outcomes!M373)/30,1)))</f>
        <v/>
      </c>
      <c r="V373" s="80" t="str">
        <f>IF(Outcomes!C373="", "", DATEDIF(Outcomes!C373, 'County Names to hide'!$D$2, "m"))</f>
        <v/>
      </c>
      <c r="W373" s="1"/>
      <c r="X373" s="1"/>
      <c r="Y373" s="1"/>
      <c r="Z373" s="1"/>
      <c r="AA373" s="1"/>
      <c r="AB373" s="1"/>
      <c r="AC373" s="1"/>
      <c r="AD373" s="1"/>
    </row>
    <row r="374" spans="1:30" x14ac:dyDescent="0.35">
      <c r="A374" s="1"/>
      <c r="B374" s="1"/>
      <c r="C374" s="1"/>
      <c r="D374" s="1"/>
      <c r="E374" s="1"/>
      <c r="F374" s="1"/>
      <c r="G374" s="1"/>
      <c r="H374" s="1"/>
      <c r="I374" s="1"/>
      <c r="J374" s="1"/>
      <c r="K374" s="1"/>
      <c r="L374" s="80" t="str">
        <f t="shared" si="5"/>
        <v>Yes</v>
      </c>
      <c r="M374" s="6"/>
      <c r="N374" s="6"/>
      <c r="O374" s="80" t="str">
        <f>IF(AND(M374="", N374=""), "",
    IF(M374="", "No",
        IF(
            AND(
                M374 &lt;= 'County Names to hide'!$D$2,
                OR(N374="", N374 &gt;= 'County Names to hide'!$C$2)
            ),
            "Yes",
            "No"
        )
    )
)</f>
        <v/>
      </c>
      <c r="P374" s="6"/>
      <c r="Q374" s="6"/>
      <c r="R374" s="6"/>
      <c r="S374" s="6"/>
      <c r="T374" s="1"/>
      <c r="U374" s="80" t="str">
        <f>IF(Outcomes!M374="","",
   IF(AND(Outcomes!N374&lt;&gt;"",Outcomes!N374&lt;'County Names to hide'!$C$2),0,
      ROUND((MIN(IF(Outcomes!N374="", 'County Names to hide'!$D$2, Outcomes!N374),'County Names to hide'!$D$2)-Outcomes!M374)/30,1)))</f>
        <v/>
      </c>
      <c r="V374" s="80" t="str">
        <f>IF(Outcomes!C374="", "", DATEDIF(Outcomes!C374, 'County Names to hide'!$D$2, "m"))</f>
        <v/>
      </c>
      <c r="W374" s="1"/>
      <c r="X374" s="1"/>
      <c r="Y374" s="1"/>
      <c r="Z374" s="1"/>
      <c r="AA374" s="1"/>
      <c r="AB374" s="1"/>
      <c r="AC374" s="1"/>
      <c r="AD374" s="1"/>
    </row>
    <row r="375" spans="1:30" x14ac:dyDescent="0.35">
      <c r="A375" s="1"/>
      <c r="B375" s="1"/>
      <c r="C375" s="1"/>
      <c r="D375" s="1"/>
      <c r="E375" s="1"/>
      <c r="F375" s="1"/>
      <c r="G375" s="1"/>
      <c r="H375" s="1"/>
      <c r="I375" s="1"/>
      <c r="J375" s="1"/>
      <c r="K375" s="1"/>
      <c r="L375" s="80" t="str">
        <f t="shared" si="5"/>
        <v>Yes</v>
      </c>
      <c r="M375" s="6"/>
      <c r="N375" s="6"/>
      <c r="O375" s="80" t="str">
        <f>IF(AND(M375="", N375=""), "",
    IF(M375="", "No",
        IF(
            AND(
                M375 &lt;= 'County Names to hide'!$D$2,
                OR(N375="", N375 &gt;= 'County Names to hide'!$C$2)
            ),
            "Yes",
            "No"
        )
    )
)</f>
        <v/>
      </c>
      <c r="P375" s="6"/>
      <c r="Q375" s="6"/>
      <c r="R375" s="6"/>
      <c r="S375" s="6"/>
      <c r="T375" s="1"/>
      <c r="U375" s="80" t="str">
        <f>IF(Outcomes!M375="","",
   IF(AND(Outcomes!N375&lt;&gt;"",Outcomes!N375&lt;'County Names to hide'!$C$2),0,
      ROUND((MIN(IF(Outcomes!N375="", 'County Names to hide'!$D$2, Outcomes!N375),'County Names to hide'!$D$2)-Outcomes!M375)/30,1)))</f>
        <v/>
      </c>
      <c r="V375" s="80" t="str">
        <f>IF(Outcomes!C375="", "", DATEDIF(Outcomes!C375, 'County Names to hide'!$D$2, "m"))</f>
        <v/>
      </c>
      <c r="W375" s="1"/>
      <c r="X375" s="1"/>
      <c r="Y375" s="1"/>
      <c r="Z375" s="1"/>
      <c r="AA375" s="1"/>
      <c r="AB375" s="1"/>
      <c r="AC375" s="1"/>
      <c r="AD375" s="1"/>
    </row>
    <row r="376" spans="1:30" x14ac:dyDescent="0.35">
      <c r="A376" s="1"/>
      <c r="B376" s="1"/>
      <c r="C376" s="1"/>
      <c r="D376" s="1"/>
      <c r="E376" s="1"/>
      <c r="F376" s="1"/>
      <c r="G376" s="1"/>
      <c r="H376" s="1"/>
      <c r="I376" s="1"/>
      <c r="J376" s="1"/>
      <c r="K376" s="1"/>
      <c r="L376" s="80" t="str">
        <f t="shared" si="5"/>
        <v>Yes</v>
      </c>
      <c r="M376" s="6"/>
      <c r="N376" s="6"/>
      <c r="O376" s="80" t="str">
        <f>IF(AND(M376="", N376=""), "",
    IF(M376="", "No",
        IF(
            AND(
                M376 &lt;= 'County Names to hide'!$D$2,
                OR(N376="", N376 &gt;= 'County Names to hide'!$C$2)
            ),
            "Yes",
            "No"
        )
    )
)</f>
        <v/>
      </c>
      <c r="P376" s="6"/>
      <c r="Q376" s="6"/>
      <c r="R376" s="6"/>
      <c r="S376" s="6"/>
      <c r="T376" s="1"/>
      <c r="U376" s="80" t="str">
        <f>IF(Outcomes!M376="","",
   IF(AND(Outcomes!N376&lt;&gt;"",Outcomes!N376&lt;'County Names to hide'!$C$2),0,
      ROUND((MIN(IF(Outcomes!N376="", 'County Names to hide'!$D$2, Outcomes!N376),'County Names to hide'!$D$2)-Outcomes!M376)/30,1)))</f>
        <v/>
      </c>
      <c r="V376" s="80" t="str">
        <f>IF(Outcomes!C376="", "", DATEDIF(Outcomes!C376, 'County Names to hide'!$D$2, "m"))</f>
        <v/>
      </c>
      <c r="W376" s="1"/>
      <c r="X376" s="1"/>
      <c r="Y376" s="1"/>
      <c r="Z376" s="1"/>
      <c r="AA376" s="1"/>
      <c r="AB376" s="1"/>
      <c r="AC376" s="1"/>
      <c r="AD376" s="1"/>
    </row>
    <row r="377" spans="1:30" x14ac:dyDescent="0.35">
      <c r="A377" s="1"/>
      <c r="B377" s="1"/>
      <c r="C377" s="1"/>
      <c r="D377" s="1"/>
      <c r="E377" s="1"/>
      <c r="F377" s="1"/>
      <c r="G377" s="1"/>
      <c r="H377" s="1"/>
      <c r="I377" s="1"/>
      <c r="J377" s="1"/>
      <c r="K377" s="1"/>
      <c r="L377" s="80" t="str">
        <f t="shared" si="5"/>
        <v>Yes</v>
      </c>
      <c r="M377" s="6"/>
      <c r="N377" s="6"/>
      <c r="O377" s="80" t="str">
        <f>IF(AND(M377="", N377=""), "",
    IF(M377="", "No",
        IF(
            AND(
                M377 &lt;= 'County Names to hide'!$D$2,
                OR(N377="", N377 &gt;= 'County Names to hide'!$C$2)
            ),
            "Yes",
            "No"
        )
    )
)</f>
        <v/>
      </c>
      <c r="P377" s="6"/>
      <c r="Q377" s="6"/>
      <c r="R377" s="6"/>
      <c r="S377" s="6"/>
      <c r="T377" s="1"/>
      <c r="U377" s="80" t="str">
        <f>IF(Outcomes!M377="","",
   IF(AND(Outcomes!N377&lt;&gt;"",Outcomes!N377&lt;'County Names to hide'!$C$2),0,
      ROUND((MIN(IF(Outcomes!N377="", 'County Names to hide'!$D$2, Outcomes!N377),'County Names to hide'!$D$2)-Outcomes!M377)/30,1)))</f>
        <v/>
      </c>
      <c r="V377" s="80" t="str">
        <f>IF(Outcomes!C377="", "", DATEDIF(Outcomes!C377, 'County Names to hide'!$D$2, "m"))</f>
        <v/>
      </c>
      <c r="W377" s="1"/>
      <c r="X377" s="1"/>
      <c r="Y377" s="1"/>
      <c r="Z377" s="1"/>
      <c r="AA377" s="1"/>
      <c r="AB377" s="1"/>
      <c r="AC377" s="1"/>
      <c r="AD377" s="1"/>
    </row>
    <row r="378" spans="1:30" x14ac:dyDescent="0.35">
      <c r="A378" s="1"/>
      <c r="B378" s="1"/>
      <c r="C378" s="1"/>
      <c r="D378" s="1"/>
      <c r="E378" s="1"/>
      <c r="F378" s="1"/>
      <c r="G378" s="1"/>
      <c r="H378" s="1"/>
      <c r="I378" s="1"/>
      <c r="J378" s="1"/>
      <c r="K378" s="1"/>
      <c r="L378" s="80" t="str">
        <f t="shared" si="5"/>
        <v>Yes</v>
      </c>
      <c r="M378" s="6"/>
      <c r="N378" s="6"/>
      <c r="O378" s="80" t="str">
        <f>IF(AND(M378="", N378=""), "",
    IF(M378="", "No",
        IF(
            AND(
                M378 &lt;= 'County Names to hide'!$D$2,
                OR(N378="", N378 &gt;= 'County Names to hide'!$C$2)
            ),
            "Yes",
            "No"
        )
    )
)</f>
        <v/>
      </c>
      <c r="P378" s="6"/>
      <c r="Q378" s="6"/>
      <c r="R378" s="6"/>
      <c r="S378" s="6"/>
      <c r="T378" s="1"/>
      <c r="U378" s="80" t="str">
        <f>IF(Outcomes!M378="","",
   IF(AND(Outcomes!N378&lt;&gt;"",Outcomes!N378&lt;'County Names to hide'!$C$2),0,
      ROUND((MIN(IF(Outcomes!N378="", 'County Names to hide'!$D$2, Outcomes!N378),'County Names to hide'!$D$2)-Outcomes!M378)/30,1)))</f>
        <v/>
      </c>
      <c r="V378" s="80" t="str">
        <f>IF(Outcomes!C378="", "", DATEDIF(Outcomes!C378, 'County Names to hide'!$D$2, "m"))</f>
        <v/>
      </c>
      <c r="W378" s="1"/>
      <c r="X378" s="1"/>
      <c r="Y378" s="1"/>
      <c r="Z378" s="1"/>
      <c r="AA378" s="1"/>
      <c r="AB378" s="1"/>
      <c r="AC378" s="1"/>
      <c r="AD378" s="1"/>
    </row>
    <row r="379" spans="1:30" x14ac:dyDescent="0.35">
      <c r="A379" s="1"/>
      <c r="B379" s="1"/>
      <c r="C379" s="1"/>
      <c r="D379" s="1"/>
      <c r="E379" s="1"/>
      <c r="F379" s="1"/>
      <c r="G379" s="1"/>
      <c r="H379" s="1"/>
      <c r="I379" s="1"/>
      <c r="J379" s="1"/>
      <c r="K379" s="1"/>
      <c r="L379" s="80" t="str">
        <f t="shared" si="5"/>
        <v>Yes</v>
      </c>
      <c r="M379" s="6"/>
      <c r="N379" s="6"/>
      <c r="O379" s="80" t="str">
        <f>IF(AND(M379="", N379=""), "",
    IF(M379="", "No",
        IF(
            AND(
                M379 &lt;= 'County Names to hide'!$D$2,
                OR(N379="", N379 &gt;= 'County Names to hide'!$C$2)
            ),
            "Yes",
            "No"
        )
    )
)</f>
        <v/>
      </c>
      <c r="P379" s="6"/>
      <c r="Q379" s="6"/>
      <c r="R379" s="6"/>
      <c r="S379" s="6"/>
      <c r="T379" s="1"/>
      <c r="U379" s="80" t="str">
        <f>IF(Outcomes!M379="","",
   IF(AND(Outcomes!N379&lt;&gt;"",Outcomes!N379&lt;'County Names to hide'!$C$2),0,
      ROUND((MIN(IF(Outcomes!N379="", 'County Names to hide'!$D$2, Outcomes!N379),'County Names to hide'!$D$2)-Outcomes!M379)/30,1)))</f>
        <v/>
      </c>
      <c r="V379" s="80" t="str">
        <f>IF(Outcomes!C379="", "", DATEDIF(Outcomes!C379, 'County Names to hide'!$D$2, "m"))</f>
        <v/>
      </c>
      <c r="W379" s="1"/>
      <c r="X379" s="1"/>
      <c r="Y379" s="1"/>
      <c r="Z379" s="1"/>
      <c r="AA379" s="1"/>
      <c r="AB379" s="1"/>
      <c r="AC379" s="1"/>
      <c r="AD379" s="1"/>
    </row>
    <row r="380" spans="1:30" x14ac:dyDescent="0.35">
      <c r="A380" s="1"/>
      <c r="B380" s="1"/>
      <c r="C380" s="1"/>
      <c r="D380" s="1"/>
      <c r="E380" s="1"/>
      <c r="F380" s="1"/>
      <c r="G380" s="1"/>
      <c r="H380" s="1"/>
      <c r="I380" s="1"/>
      <c r="J380" s="1"/>
      <c r="K380" s="1"/>
      <c r="L380" s="80" t="str">
        <f t="shared" si="5"/>
        <v>Yes</v>
      </c>
      <c r="M380" s="6"/>
      <c r="N380" s="6"/>
      <c r="O380" s="80" t="str">
        <f>IF(AND(M380="", N380=""), "",
    IF(M380="", "No",
        IF(
            AND(
                M380 &lt;= 'County Names to hide'!$D$2,
                OR(N380="", N380 &gt;= 'County Names to hide'!$C$2)
            ),
            "Yes",
            "No"
        )
    )
)</f>
        <v/>
      </c>
      <c r="P380" s="6"/>
      <c r="Q380" s="6"/>
      <c r="R380" s="6"/>
      <c r="S380" s="6"/>
      <c r="T380" s="1"/>
      <c r="U380" s="80" t="str">
        <f>IF(Outcomes!M380="","",
   IF(AND(Outcomes!N380&lt;&gt;"",Outcomes!N380&lt;'County Names to hide'!$C$2),0,
      ROUND((MIN(IF(Outcomes!N380="", 'County Names to hide'!$D$2, Outcomes!N380),'County Names to hide'!$D$2)-Outcomes!M380)/30,1)))</f>
        <v/>
      </c>
      <c r="V380" s="80" t="str">
        <f>IF(Outcomes!C380="", "", DATEDIF(Outcomes!C380, 'County Names to hide'!$D$2, "m"))</f>
        <v/>
      </c>
      <c r="W380" s="1"/>
      <c r="X380" s="1"/>
      <c r="Y380" s="1"/>
      <c r="Z380" s="1"/>
      <c r="AA380" s="1"/>
      <c r="AB380" s="1"/>
      <c r="AC380" s="1"/>
      <c r="AD380" s="1"/>
    </row>
    <row r="381" spans="1:30" x14ac:dyDescent="0.35">
      <c r="A381" s="1"/>
      <c r="B381" s="1"/>
      <c r="C381" s="1"/>
      <c r="D381" s="1"/>
      <c r="E381" s="1"/>
      <c r="F381" s="1"/>
      <c r="G381" s="1"/>
      <c r="H381" s="1"/>
      <c r="I381" s="1"/>
      <c r="J381" s="1"/>
      <c r="K381" s="1"/>
      <c r="L381" s="80" t="str">
        <f t="shared" si="5"/>
        <v>Yes</v>
      </c>
      <c r="M381" s="6"/>
      <c r="N381" s="6"/>
      <c r="O381" s="80" t="str">
        <f>IF(AND(M381="", N381=""), "",
    IF(M381="", "No",
        IF(
            AND(
                M381 &lt;= 'County Names to hide'!$D$2,
                OR(N381="", N381 &gt;= 'County Names to hide'!$C$2)
            ),
            "Yes",
            "No"
        )
    )
)</f>
        <v/>
      </c>
      <c r="P381" s="6"/>
      <c r="Q381" s="6"/>
      <c r="R381" s="6"/>
      <c r="S381" s="6"/>
      <c r="T381" s="1"/>
      <c r="U381" s="80" t="str">
        <f>IF(Outcomes!M381="","",
   IF(AND(Outcomes!N381&lt;&gt;"",Outcomes!N381&lt;'County Names to hide'!$C$2),0,
      ROUND((MIN(IF(Outcomes!N381="", 'County Names to hide'!$D$2, Outcomes!N381),'County Names to hide'!$D$2)-Outcomes!M381)/30,1)))</f>
        <v/>
      </c>
      <c r="V381" s="80" t="str">
        <f>IF(Outcomes!C381="", "", DATEDIF(Outcomes!C381, 'County Names to hide'!$D$2, "m"))</f>
        <v/>
      </c>
      <c r="W381" s="1"/>
      <c r="X381" s="1"/>
      <c r="Y381" s="1"/>
      <c r="Z381" s="1"/>
      <c r="AA381" s="1"/>
      <c r="AB381" s="1"/>
      <c r="AC381" s="1"/>
      <c r="AD381" s="1"/>
    </row>
    <row r="382" spans="1:30" x14ac:dyDescent="0.35">
      <c r="A382" s="1"/>
      <c r="B382" s="1"/>
      <c r="C382" s="1"/>
      <c r="D382" s="1"/>
      <c r="E382" s="1"/>
      <c r="F382" s="1"/>
      <c r="G382" s="1"/>
      <c r="H382" s="1"/>
      <c r="I382" s="1"/>
      <c r="J382" s="1"/>
      <c r="K382" s="1"/>
      <c r="L382" s="80" t="str">
        <f t="shared" si="5"/>
        <v>Yes</v>
      </c>
      <c r="M382" s="6"/>
      <c r="N382" s="6"/>
      <c r="O382" s="80" t="str">
        <f>IF(AND(M382="", N382=""), "",
    IF(M382="", "No",
        IF(
            AND(
                M382 &lt;= 'County Names to hide'!$D$2,
                OR(N382="", N382 &gt;= 'County Names to hide'!$C$2)
            ),
            "Yes",
            "No"
        )
    )
)</f>
        <v/>
      </c>
      <c r="P382" s="6"/>
      <c r="Q382" s="6"/>
      <c r="R382" s="6"/>
      <c r="S382" s="6"/>
      <c r="T382" s="1"/>
      <c r="U382" s="80" t="str">
        <f>IF(Outcomes!M382="","",
   IF(AND(Outcomes!N382&lt;&gt;"",Outcomes!N382&lt;'County Names to hide'!$C$2),0,
      ROUND((MIN(IF(Outcomes!N382="", 'County Names to hide'!$D$2, Outcomes!N382),'County Names to hide'!$D$2)-Outcomes!M382)/30,1)))</f>
        <v/>
      </c>
      <c r="V382" s="80" t="str">
        <f>IF(Outcomes!C382="", "", DATEDIF(Outcomes!C382, 'County Names to hide'!$D$2, "m"))</f>
        <v/>
      </c>
      <c r="W382" s="1"/>
      <c r="X382" s="1"/>
      <c r="Y382" s="1"/>
      <c r="Z382" s="1"/>
      <c r="AA382" s="1"/>
      <c r="AB382" s="1"/>
      <c r="AC382" s="1"/>
      <c r="AD382" s="1"/>
    </row>
    <row r="383" spans="1:30" x14ac:dyDescent="0.35">
      <c r="A383" s="1"/>
      <c r="B383" s="1"/>
      <c r="C383" s="1"/>
      <c r="D383" s="1"/>
      <c r="E383" s="1"/>
      <c r="F383" s="1"/>
      <c r="G383" s="1"/>
      <c r="H383" s="1"/>
      <c r="I383" s="1"/>
      <c r="J383" s="1"/>
      <c r="K383" s="1"/>
      <c r="L383" s="80" t="str">
        <f t="shared" si="5"/>
        <v>Yes</v>
      </c>
      <c r="M383" s="6"/>
      <c r="N383" s="6"/>
      <c r="O383" s="80" t="str">
        <f>IF(AND(M383="", N383=""), "",
    IF(M383="", "No",
        IF(
            AND(
                M383 &lt;= 'County Names to hide'!$D$2,
                OR(N383="", N383 &gt;= 'County Names to hide'!$C$2)
            ),
            "Yes",
            "No"
        )
    )
)</f>
        <v/>
      </c>
      <c r="P383" s="6"/>
      <c r="Q383" s="6"/>
      <c r="R383" s="6"/>
      <c r="S383" s="6"/>
      <c r="T383" s="1"/>
      <c r="U383" s="80" t="str">
        <f>IF(Outcomes!M383="","",
   IF(AND(Outcomes!N383&lt;&gt;"",Outcomes!N383&lt;'County Names to hide'!$C$2),0,
      ROUND((MIN(IF(Outcomes!N383="", 'County Names to hide'!$D$2, Outcomes!N383),'County Names to hide'!$D$2)-Outcomes!M383)/30,1)))</f>
        <v/>
      </c>
      <c r="V383" s="80" t="str">
        <f>IF(Outcomes!C383="", "", DATEDIF(Outcomes!C383, 'County Names to hide'!$D$2, "m"))</f>
        <v/>
      </c>
      <c r="W383" s="1"/>
      <c r="X383" s="1"/>
      <c r="Y383" s="1"/>
      <c r="Z383" s="1"/>
      <c r="AA383" s="1"/>
      <c r="AB383" s="1"/>
      <c r="AC383" s="1"/>
      <c r="AD383" s="1"/>
    </row>
    <row r="384" spans="1:30" x14ac:dyDescent="0.35">
      <c r="A384" s="1"/>
      <c r="B384" s="1"/>
      <c r="C384" s="1"/>
      <c r="D384" s="1"/>
      <c r="E384" s="1"/>
      <c r="F384" s="1"/>
      <c r="G384" s="1"/>
      <c r="H384" s="1"/>
      <c r="I384" s="1"/>
      <c r="J384" s="1"/>
      <c r="K384" s="1"/>
      <c r="L384" s="80" t="str">
        <f t="shared" si="5"/>
        <v>Yes</v>
      </c>
      <c r="M384" s="6"/>
      <c r="N384" s="6"/>
      <c r="O384" s="80" t="str">
        <f>IF(AND(M384="", N384=""), "",
    IF(M384="", "No",
        IF(
            AND(
                M384 &lt;= 'County Names to hide'!$D$2,
                OR(N384="", N384 &gt;= 'County Names to hide'!$C$2)
            ),
            "Yes",
            "No"
        )
    )
)</f>
        <v/>
      </c>
      <c r="P384" s="6"/>
      <c r="Q384" s="6"/>
      <c r="R384" s="6"/>
      <c r="S384" s="6"/>
      <c r="T384" s="1"/>
      <c r="U384" s="80" t="str">
        <f>IF(Outcomes!M384="","",
   IF(AND(Outcomes!N384&lt;&gt;"",Outcomes!N384&lt;'County Names to hide'!$C$2),0,
      ROUND((MIN(IF(Outcomes!N384="", 'County Names to hide'!$D$2, Outcomes!N384),'County Names to hide'!$D$2)-Outcomes!M384)/30,1)))</f>
        <v/>
      </c>
      <c r="V384" s="80" t="str">
        <f>IF(Outcomes!C384="", "", DATEDIF(Outcomes!C384, 'County Names to hide'!$D$2, "m"))</f>
        <v/>
      </c>
      <c r="W384" s="1"/>
      <c r="X384" s="1"/>
      <c r="Y384" s="1"/>
      <c r="Z384" s="1"/>
      <c r="AA384" s="1"/>
      <c r="AB384" s="1"/>
      <c r="AC384" s="1"/>
      <c r="AD384" s="1"/>
    </row>
    <row r="385" spans="1:30" x14ac:dyDescent="0.35">
      <c r="A385" s="1"/>
      <c r="B385" s="1"/>
      <c r="C385" s="1"/>
      <c r="D385" s="1"/>
      <c r="E385" s="1"/>
      <c r="F385" s="1"/>
      <c r="G385" s="1"/>
      <c r="H385" s="1"/>
      <c r="I385" s="1"/>
      <c r="J385" s="1"/>
      <c r="K385" s="1"/>
      <c r="L385" s="80" t="str">
        <f t="shared" si="5"/>
        <v>Yes</v>
      </c>
      <c r="M385" s="6"/>
      <c r="N385" s="6"/>
      <c r="O385" s="80" t="str">
        <f>IF(AND(M385="", N385=""), "",
    IF(M385="", "No",
        IF(
            AND(
                M385 &lt;= 'County Names to hide'!$D$2,
                OR(N385="", N385 &gt;= 'County Names to hide'!$C$2)
            ),
            "Yes",
            "No"
        )
    )
)</f>
        <v/>
      </c>
      <c r="P385" s="6"/>
      <c r="Q385" s="6"/>
      <c r="R385" s="6"/>
      <c r="S385" s="6"/>
      <c r="T385" s="1"/>
      <c r="U385" s="80" t="str">
        <f>IF(Outcomes!M385="","",
   IF(AND(Outcomes!N385&lt;&gt;"",Outcomes!N385&lt;'County Names to hide'!$C$2),0,
      ROUND((MIN(IF(Outcomes!N385="", 'County Names to hide'!$D$2, Outcomes!N385),'County Names to hide'!$D$2)-Outcomes!M385)/30,1)))</f>
        <v/>
      </c>
      <c r="V385" s="80" t="str">
        <f>IF(Outcomes!C385="", "", DATEDIF(Outcomes!C385, 'County Names to hide'!$D$2, "m"))</f>
        <v/>
      </c>
      <c r="W385" s="1"/>
      <c r="X385" s="1"/>
      <c r="Y385" s="1"/>
      <c r="Z385" s="1"/>
      <c r="AA385" s="1"/>
      <c r="AB385" s="1"/>
      <c r="AC385" s="1"/>
      <c r="AD385" s="1"/>
    </row>
    <row r="386" spans="1:30" x14ac:dyDescent="0.35">
      <c r="A386" s="1"/>
      <c r="B386" s="1"/>
      <c r="C386" s="1"/>
      <c r="D386" s="1"/>
      <c r="E386" s="1"/>
      <c r="F386" s="1"/>
      <c r="G386" s="1"/>
      <c r="H386" s="1"/>
      <c r="I386" s="1"/>
      <c r="J386" s="1"/>
      <c r="K386" s="1"/>
      <c r="L386" s="80" t="str">
        <f t="shared" si="5"/>
        <v>Yes</v>
      </c>
      <c r="M386" s="6"/>
      <c r="N386" s="6"/>
      <c r="O386" s="80" t="str">
        <f>IF(AND(M386="", N386=""), "",
    IF(M386="", "No",
        IF(
            AND(
                M386 &lt;= 'County Names to hide'!$D$2,
                OR(N386="", N386 &gt;= 'County Names to hide'!$C$2)
            ),
            "Yes",
            "No"
        )
    )
)</f>
        <v/>
      </c>
      <c r="P386" s="6"/>
      <c r="Q386" s="6"/>
      <c r="R386" s="6"/>
      <c r="S386" s="6"/>
      <c r="T386" s="1"/>
      <c r="U386" s="80" t="str">
        <f>IF(Outcomes!M386="","",
   IF(AND(Outcomes!N386&lt;&gt;"",Outcomes!N386&lt;'County Names to hide'!$C$2),0,
      ROUND((MIN(IF(Outcomes!N386="", 'County Names to hide'!$D$2, Outcomes!N386),'County Names to hide'!$D$2)-Outcomes!M386)/30,1)))</f>
        <v/>
      </c>
      <c r="V386" s="80" t="str">
        <f>IF(Outcomes!C386="", "", DATEDIF(Outcomes!C386, 'County Names to hide'!$D$2, "m"))</f>
        <v/>
      </c>
      <c r="W386" s="1"/>
      <c r="X386" s="1"/>
      <c r="Y386" s="1"/>
      <c r="Z386" s="1"/>
      <c r="AA386" s="1"/>
      <c r="AB386" s="1"/>
      <c r="AC386" s="1"/>
      <c r="AD386" s="1"/>
    </row>
    <row r="387" spans="1:30" x14ac:dyDescent="0.35">
      <c r="A387" s="1"/>
      <c r="B387" s="1"/>
      <c r="C387" s="1"/>
      <c r="D387" s="1"/>
      <c r="E387" s="1"/>
      <c r="F387" s="1"/>
      <c r="G387" s="1"/>
      <c r="H387" s="1"/>
      <c r="I387" s="1"/>
      <c r="J387" s="1"/>
      <c r="K387" s="1"/>
      <c r="L387" s="80" t="str">
        <f t="shared" si="5"/>
        <v>Yes</v>
      </c>
      <c r="M387" s="6"/>
      <c r="N387" s="6"/>
      <c r="O387" s="80" t="str">
        <f>IF(AND(M387="", N387=""), "",
    IF(M387="", "No",
        IF(
            AND(
                M387 &lt;= 'County Names to hide'!$D$2,
                OR(N387="", N387 &gt;= 'County Names to hide'!$C$2)
            ),
            "Yes",
            "No"
        )
    )
)</f>
        <v/>
      </c>
      <c r="P387" s="6"/>
      <c r="Q387" s="6"/>
      <c r="R387" s="6"/>
      <c r="S387" s="6"/>
      <c r="T387" s="1"/>
      <c r="U387" s="80" t="str">
        <f>IF(Outcomes!M387="","",
   IF(AND(Outcomes!N387&lt;&gt;"",Outcomes!N387&lt;'County Names to hide'!$C$2),0,
      ROUND((MIN(IF(Outcomes!N387="", 'County Names to hide'!$D$2, Outcomes!N387),'County Names to hide'!$D$2)-Outcomes!M387)/30,1)))</f>
        <v/>
      </c>
      <c r="V387" s="80" t="str">
        <f>IF(Outcomes!C387="", "", DATEDIF(Outcomes!C387, 'County Names to hide'!$D$2, "m"))</f>
        <v/>
      </c>
      <c r="W387" s="1"/>
      <c r="X387" s="1"/>
      <c r="Y387" s="1"/>
      <c r="Z387" s="1"/>
      <c r="AA387" s="1"/>
      <c r="AB387" s="1"/>
      <c r="AC387" s="1"/>
      <c r="AD387" s="1"/>
    </row>
    <row r="388" spans="1:30" x14ac:dyDescent="0.35">
      <c r="A388" s="1"/>
      <c r="B388" s="1"/>
      <c r="C388" s="1"/>
      <c r="D388" s="1"/>
      <c r="E388" s="1"/>
      <c r="F388" s="1"/>
      <c r="G388" s="1"/>
      <c r="H388" s="1"/>
      <c r="I388" s="1"/>
      <c r="J388" s="1"/>
      <c r="K388" s="1"/>
      <c r="L388" s="80" t="str">
        <f t="shared" si="5"/>
        <v>Yes</v>
      </c>
      <c r="M388" s="6"/>
      <c r="N388" s="6"/>
      <c r="O388" s="80" t="str">
        <f>IF(AND(M388="", N388=""), "",
    IF(M388="", "No",
        IF(
            AND(
                M388 &lt;= 'County Names to hide'!$D$2,
                OR(N388="", N388 &gt;= 'County Names to hide'!$C$2)
            ),
            "Yes",
            "No"
        )
    )
)</f>
        <v/>
      </c>
      <c r="P388" s="6"/>
      <c r="Q388" s="6"/>
      <c r="R388" s="6"/>
      <c r="S388" s="6"/>
      <c r="T388" s="1"/>
      <c r="U388" s="80" t="str">
        <f>IF(Outcomes!M388="","",
   IF(AND(Outcomes!N388&lt;&gt;"",Outcomes!N388&lt;'County Names to hide'!$C$2),0,
      ROUND((MIN(IF(Outcomes!N388="", 'County Names to hide'!$D$2, Outcomes!N388),'County Names to hide'!$D$2)-Outcomes!M388)/30,1)))</f>
        <v/>
      </c>
      <c r="V388" s="80" t="str">
        <f>IF(Outcomes!C388="", "", DATEDIF(Outcomes!C388, 'County Names to hide'!$D$2, "m"))</f>
        <v/>
      </c>
      <c r="W388" s="1"/>
      <c r="X388" s="1"/>
      <c r="Y388" s="1"/>
      <c r="Z388" s="1"/>
      <c r="AA388" s="1"/>
      <c r="AB388" s="1"/>
      <c r="AC388" s="1"/>
      <c r="AD388" s="1"/>
    </row>
    <row r="389" spans="1:30" x14ac:dyDescent="0.35">
      <c r="A389" s="1"/>
      <c r="B389" s="1"/>
      <c r="C389" s="1"/>
      <c r="D389" s="1"/>
      <c r="E389" s="1"/>
      <c r="F389" s="1"/>
      <c r="G389" s="1"/>
      <c r="H389" s="1"/>
      <c r="I389" s="1"/>
      <c r="J389" s="1"/>
      <c r="K389" s="1"/>
      <c r="L389" s="80" t="str">
        <f t="shared" ref="L389:L452" si="6">IF(COUNTIF(F390:K390, "Yes")&gt;0, "No", "Yes")</f>
        <v>Yes</v>
      </c>
      <c r="M389" s="6"/>
      <c r="N389" s="6"/>
      <c r="O389" s="80" t="str">
        <f>IF(AND(M389="", N389=""), "",
    IF(M389="", "No",
        IF(
            AND(
                M389 &lt;= 'County Names to hide'!$D$2,
                OR(N389="", N389 &gt;= 'County Names to hide'!$C$2)
            ),
            "Yes",
            "No"
        )
    )
)</f>
        <v/>
      </c>
      <c r="P389" s="6"/>
      <c r="Q389" s="6"/>
      <c r="R389" s="6"/>
      <c r="S389" s="6"/>
      <c r="T389" s="1"/>
      <c r="U389" s="80" t="str">
        <f>IF(Outcomes!M389="","",
   IF(AND(Outcomes!N389&lt;&gt;"",Outcomes!N389&lt;'County Names to hide'!$C$2),0,
      ROUND((MIN(IF(Outcomes!N389="", 'County Names to hide'!$D$2, Outcomes!N389),'County Names to hide'!$D$2)-Outcomes!M389)/30,1)))</f>
        <v/>
      </c>
      <c r="V389" s="80" t="str">
        <f>IF(Outcomes!C389="", "", DATEDIF(Outcomes!C389, 'County Names to hide'!$D$2, "m"))</f>
        <v/>
      </c>
      <c r="W389" s="1"/>
      <c r="X389" s="1"/>
      <c r="Y389" s="1"/>
      <c r="Z389" s="1"/>
      <c r="AA389" s="1"/>
      <c r="AB389" s="1"/>
      <c r="AC389" s="1"/>
      <c r="AD389" s="1"/>
    </row>
    <row r="390" spans="1:30" x14ac:dyDescent="0.35">
      <c r="A390" s="1"/>
      <c r="B390" s="1"/>
      <c r="C390" s="1"/>
      <c r="D390" s="1"/>
      <c r="E390" s="1"/>
      <c r="F390" s="1"/>
      <c r="G390" s="1"/>
      <c r="H390" s="1"/>
      <c r="I390" s="1"/>
      <c r="J390" s="1"/>
      <c r="K390" s="1"/>
      <c r="L390" s="80" t="str">
        <f t="shared" si="6"/>
        <v>Yes</v>
      </c>
      <c r="M390" s="6"/>
      <c r="N390" s="6"/>
      <c r="O390" s="80" t="str">
        <f>IF(AND(M390="", N390=""), "",
    IF(M390="", "No",
        IF(
            AND(
                M390 &lt;= 'County Names to hide'!$D$2,
                OR(N390="", N390 &gt;= 'County Names to hide'!$C$2)
            ),
            "Yes",
            "No"
        )
    )
)</f>
        <v/>
      </c>
      <c r="P390" s="6"/>
      <c r="Q390" s="6"/>
      <c r="R390" s="6"/>
      <c r="S390" s="6"/>
      <c r="T390" s="1"/>
      <c r="U390" s="80" t="str">
        <f>IF(Outcomes!M390="","",
   IF(AND(Outcomes!N390&lt;&gt;"",Outcomes!N390&lt;'County Names to hide'!$C$2),0,
      ROUND((MIN(IF(Outcomes!N390="", 'County Names to hide'!$D$2, Outcomes!N390),'County Names to hide'!$D$2)-Outcomes!M390)/30,1)))</f>
        <v/>
      </c>
      <c r="V390" s="80" t="str">
        <f>IF(Outcomes!C390="", "", DATEDIF(Outcomes!C390, 'County Names to hide'!$D$2, "m"))</f>
        <v/>
      </c>
      <c r="W390" s="1"/>
      <c r="X390" s="1"/>
      <c r="Y390" s="1"/>
      <c r="Z390" s="1"/>
      <c r="AA390" s="1"/>
      <c r="AB390" s="1"/>
      <c r="AC390" s="1"/>
      <c r="AD390" s="1"/>
    </row>
    <row r="391" spans="1:30" x14ac:dyDescent="0.35">
      <c r="A391" s="1"/>
      <c r="B391" s="1"/>
      <c r="C391" s="1"/>
      <c r="D391" s="1"/>
      <c r="E391" s="1"/>
      <c r="F391" s="1"/>
      <c r="G391" s="1"/>
      <c r="H391" s="1"/>
      <c r="I391" s="1"/>
      <c r="J391" s="1"/>
      <c r="K391" s="1"/>
      <c r="L391" s="80" t="str">
        <f t="shared" si="6"/>
        <v>Yes</v>
      </c>
      <c r="M391" s="6"/>
      <c r="N391" s="6"/>
      <c r="O391" s="80" t="str">
        <f>IF(AND(M391="", N391=""), "",
    IF(M391="", "No",
        IF(
            AND(
                M391 &lt;= 'County Names to hide'!$D$2,
                OR(N391="", N391 &gt;= 'County Names to hide'!$C$2)
            ),
            "Yes",
            "No"
        )
    )
)</f>
        <v/>
      </c>
      <c r="P391" s="6"/>
      <c r="Q391" s="6"/>
      <c r="R391" s="6"/>
      <c r="S391" s="6"/>
      <c r="T391" s="1"/>
      <c r="U391" s="80" t="str">
        <f>IF(Outcomes!M391="","",
   IF(AND(Outcomes!N391&lt;&gt;"",Outcomes!N391&lt;'County Names to hide'!$C$2),0,
      ROUND((MIN(IF(Outcomes!N391="", 'County Names to hide'!$D$2, Outcomes!N391),'County Names to hide'!$D$2)-Outcomes!M391)/30,1)))</f>
        <v/>
      </c>
      <c r="V391" s="80" t="str">
        <f>IF(Outcomes!C391="", "", DATEDIF(Outcomes!C391, 'County Names to hide'!$D$2, "m"))</f>
        <v/>
      </c>
      <c r="W391" s="1"/>
      <c r="X391" s="1"/>
      <c r="Y391" s="1"/>
      <c r="Z391" s="1"/>
      <c r="AA391" s="1"/>
      <c r="AB391" s="1"/>
      <c r="AC391" s="1"/>
      <c r="AD391" s="1"/>
    </row>
    <row r="392" spans="1:30" x14ac:dyDescent="0.35">
      <c r="A392" s="1"/>
      <c r="B392" s="1"/>
      <c r="C392" s="1"/>
      <c r="D392" s="1"/>
      <c r="E392" s="1"/>
      <c r="F392" s="1"/>
      <c r="G392" s="1"/>
      <c r="H392" s="1"/>
      <c r="I392" s="1"/>
      <c r="J392" s="1"/>
      <c r="K392" s="1"/>
      <c r="L392" s="80" t="str">
        <f t="shared" si="6"/>
        <v>Yes</v>
      </c>
      <c r="M392" s="6"/>
      <c r="N392" s="6"/>
      <c r="O392" s="80" t="str">
        <f>IF(AND(M392="", N392=""), "",
    IF(M392="", "No",
        IF(
            AND(
                M392 &lt;= 'County Names to hide'!$D$2,
                OR(N392="", N392 &gt;= 'County Names to hide'!$C$2)
            ),
            "Yes",
            "No"
        )
    )
)</f>
        <v/>
      </c>
      <c r="P392" s="6"/>
      <c r="Q392" s="6"/>
      <c r="R392" s="6"/>
      <c r="S392" s="6"/>
      <c r="T392" s="1"/>
      <c r="U392" s="80" t="str">
        <f>IF(Outcomes!M392="","",
   IF(AND(Outcomes!N392&lt;&gt;"",Outcomes!N392&lt;'County Names to hide'!$C$2),0,
      ROUND((MIN(IF(Outcomes!N392="", 'County Names to hide'!$D$2, Outcomes!N392),'County Names to hide'!$D$2)-Outcomes!M392)/30,1)))</f>
        <v/>
      </c>
      <c r="V392" s="80" t="str">
        <f>IF(Outcomes!C392="", "", DATEDIF(Outcomes!C392, 'County Names to hide'!$D$2, "m"))</f>
        <v/>
      </c>
      <c r="W392" s="1"/>
      <c r="X392" s="1"/>
      <c r="Y392" s="1"/>
      <c r="Z392" s="1"/>
      <c r="AA392" s="1"/>
      <c r="AB392" s="1"/>
      <c r="AC392" s="1"/>
      <c r="AD392" s="1"/>
    </row>
    <row r="393" spans="1:30" x14ac:dyDescent="0.35">
      <c r="A393" s="1"/>
      <c r="B393" s="1"/>
      <c r="C393" s="1"/>
      <c r="D393" s="1"/>
      <c r="E393" s="1"/>
      <c r="F393" s="1"/>
      <c r="G393" s="1"/>
      <c r="H393" s="1"/>
      <c r="I393" s="1"/>
      <c r="J393" s="1"/>
      <c r="K393" s="1"/>
      <c r="L393" s="80" t="str">
        <f t="shared" si="6"/>
        <v>Yes</v>
      </c>
      <c r="M393" s="6"/>
      <c r="N393" s="6"/>
      <c r="O393" s="80" t="str">
        <f>IF(AND(M393="", N393=""), "",
    IF(M393="", "No",
        IF(
            AND(
                M393 &lt;= 'County Names to hide'!$D$2,
                OR(N393="", N393 &gt;= 'County Names to hide'!$C$2)
            ),
            "Yes",
            "No"
        )
    )
)</f>
        <v/>
      </c>
      <c r="P393" s="6"/>
      <c r="Q393" s="6"/>
      <c r="R393" s="6"/>
      <c r="S393" s="6"/>
      <c r="T393" s="1"/>
      <c r="U393" s="80" t="str">
        <f>IF(Outcomes!M393="","",
   IF(AND(Outcomes!N393&lt;&gt;"",Outcomes!N393&lt;'County Names to hide'!$C$2),0,
      ROUND((MIN(IF(Outcomes!N393="", 'County Names to hide'!$D$2, Outcomes!N393),'County Names to hide'!$D$2)-Outcomes!M393)/30,1)))</f>
        <v/>
      </c>
      <c r="V393" s="80" t="str">
        <f>IF(Outcomes!C393="", "", DATEDIF(Outcomes!C393, 'County Names to hide'!$D$2, "m"))</f>
        <v/>
      </c>
      <c r="W393" s="1"/>
      <c r="X393" s="1"/>
      <c r="Y393" s="1"/>
      <c r="Z393" s="1"/>
      <c r="AA393" s="1"/>
      <c r="AB393" s="1"/>
      <c r="AC393" s="1"/>
      <c r="AD393" s="1"/>
    </row>
    <row r="394" spans="1:30" x14ac:dyDescent="0.35">
      <c r="A394" s="1"/>
      <c r="B394" s="1"/>
      <c r="C394" s="1"/>
      <c r="D394" s="1"/>
      <c r="E394" s="1"/>
      <c r="F394" s="1"/>
      <c r="G394" s="1"/>
      <c r="H394" s="1"/>
      <c r="I394" s="1"/>
      <c r="J394" s="1"/>
      <c r="K394" s="1"/>
      <c r="L394" s="80" t="str">
        <f t="shared" si="6"/>
        <v>Yes</v>
      </c>
      <c r="M394" s="6"/>
      <c r="N394" s="6"/>
      <c r="O394" s="80" t="str">
        <f>IF(AND(M394="", N394=""), "",
    IF(M394="", "No",
        IF(
            AND(
                M394 &lt;= 'County Names to hide'!$D$2,
                OR(N394="", N394 &gt;= 'County Names to hide'!$C$2)
            ),
            "Yes",
            "No"
        )
    )
)</f>
        <v/>
      </c>
      <c r="P394" s="6"/>
      <c r="Q394" s="6"/>
      <c r="R394" s="6"/>
      <c r="S394" s="6"/>
      <c r="T394" s="1"/>
      <c r="U394" s="80" t="str">
        <f>IF(Outcomes!M394="","",
   IF(AND(Outcomes!N394&lt;&gt;"",Outcomes!N394&lt;'County Names to hide'!$C$2),0,
      ROUND((MIN(IF(Outcomes!N394="", 'County Names to hide'!$D$2, Outcomes!N394),'County Names to hide'!$D$2)-Outcomes!M394)/30,1)))</f>
        <v/>
      </c>
      <c r="V394" s="80" t="str">
        <f>IF(Outcomes!C394="", "", DATEDIF(Outcomes!C394, 'County Names to hide'!$D$2, "m"))</f>
        <v/>
      </c>
      <c r="W394" s="1"/>
      <c r="X394" s="1"/>
      <c r="Y394" s="1"/>
      <c r="Z394" s="1"/>
      <c r="AA394" s="1"/>
      <c r="AB394" s="1"/>
      <c r="AC394" s="1"/>
      <c r="AD394" s="1"/>
    </row>
    <row r="395" spans="1:30" x14ac:dyDescent="0.35">
      <c r="A395" s="1"/>
      <c r="B395" s="1"/>
      <c r="C395" s="1"/>
      <c r="D395" s="1"/>
      <c r="E395" s="1"/>
      <c r="F395" s="1"/>
      <c r="G395" s="1"/>
      <c r="H395" s="1"/>
      <c r="I395" s="1"/>
      <c r="J395" s="1"/>
      <c r="K395" s="1"/>
      <c r="L395" s="80" t="str">
        <f t="shared" si="6"/>
        <v>Yes</v>
      </c>
      <c r="M395" s="6"/>
      <c r="N395" s="6"/>
      <c r="O395" s="80" t="str">
        <f>IF(AND(M395="", N395=""), "",
    IF(M395="", "No",
        IF(
            AND(
                M395 &lt;= 'County Names to hide'!$D$2,
                OR(N395="", N395 &gt;= 'County Names to hide'!$C$2)
            ),
            "Yes",
            "No"
        )
    )
)</f>
        <v/>
      </c>
      <c r="P395" s="6"/>
      <c r="Q395" s="6"/>
      <c r="R395" s="6"/>
      <c r="S395" s="6"/>
      <c r="T395" s="1"/>
      <c r="U395" s="80" t="str">
        <f>IF(Outcomes!M395="","",
   IF(AND(Outcomes!N395&lt;&gt;"",Outcomes!N395&lt;'County Names to hide'!$C$2),0,
      ROUND((MIN(IF(Outcomes!N395="", 'County Names to hide'!$D$2, Outcomes!N395),'County Names to hide'!$D$2)-Outcomes!M395)/30,1)))</f>
        <v/>
      </c>
      <c r="V395" s="80" t="str">
        <f>IF(Outcomes!C395="", "", DATEDIF(Outcomes!C395, 'County Names to hide'!$D$2, "m"))</f>
        <v/>
      </c>
      <c r="W395" s="1"/>
      <c r="X395" s="1"/>
      <c r="Y395" s="1"/>
      <c r="Z395" s="1"/>
      <c r="AA395" s="1"/>
      <c r="AB395" s="1"/>
      <c r="AC395" s="1"/>
      <c r="AD395" s="1"/>
    </row>
    <row r="396" spans="1:30" x14ac:dyDescent="0.35">
      <c r="A396" s="1"/>
      <c r="B396" s="1"/>
      <c r="C396" s="1"/>
      <c r="D396" s="1"/>
      <c r="E396" s="1"/>
      <c r="F396" s="1"/>
      <c r="G396" s="1"/>
      <c r="H396" s="1"/>
      <c r="I396" s="1"/>
      <c r="J396" s="1"/>
      <c r="K396" s="1"/>
      <c r="L396" s="80" t="str">
        <f t="shared" si="6"/>
        <v>Yes</v>
      </c>
      <c r="M396" s="6"/>
      <c r="N396" s="6"/>
      <c r="O396" s="80" t="str">
        <f>IF(AND(M396="", N396=""), "",
    IF(M396="", "No",
        IF(
            AND(
                M396 &lt;= 'County Names to hide'!$D$2,
                OR(N396="", N396 &gt;= 'County Names to hide'!$C$2)
            ),
            "Yes",
            "No"
        )
    )
)</f>
        <v/>
      </c>
      <c r="P396" s="6"/>
      <c r="Q396" s="6"/>
      <c r="R396" s="6"/>
      <c r="S396" s="6"/>
      <c r="T396" s="1"/>
      <c r="U396" s="80" t="str">
        <f>IF(Outcomes!M396="","",
   IF(AND(Outcomes!N396&lt;&gt;"",Outcomes!N396&lt;'County Names to hide'!$C$2),0,
      ROUND((MIN(IF(Outcomes!N396="", 'County Names to hide'!$D$2, Outcomes!N396),'County Names to hide'!$D$2)-Outcomes!M396)/30,1)))</f>
        <v/>
      </c>
      <c r="V396" s="80" t="str">
        <f>IF(Outcomes!C396="", "", DATEDIF(Outcomes!C396, 'County Names to hide'!$D$2, "m"))</f>
        <v/>
      </c>
      <c r="W396" s="1"/>
      <c r="X396" s="1"/>
      <c r="Y396" s="1"/>
      <c r="Z396" s="1"/>
      <c r="AA396" s="1"/>
      <c r="AB396" s="1"/>
      <c r="AC396" s="1"/>
      <c r="AD396" s="1"/>
    </row>
    <row r="397" spans="1:30" x14ac:dyDescent="0.35">
      <c r="A397" s="1"/>
      <c r="B397" s="1"/>
      <c r="C397" s="1"/>
      <c r="D397" s="1"/>
      <c r="E397" s="1"/>
      <c r="F397" s="1"/>
      <c r="G397" s="1"/>
      <c r="H397" s="1"/>
      <c r="I397" s="1"/>
      <c r="J397" s="1"/>
      <c r="K397" s="1"/>
      <c r="L397" s="80" t="str">
        <f t="shared" si="6"/>
        <v>Yes</v>
      </c>
      <c r="M397" s="6"/>
      <c r="N397" s="6"/>
      <c r="O397" s="80" t="str">
        <f>IF(AND(M397="", N397=""), "",
    IF(M397="", "No",
        IF(
            AND(
                M397 &lt;= 'County Names to hide'!$D$2,
                OR(N397="", N397 &gt;= 'County Names to hide'!$C$2)
            ),
            "Yes",
            "No"
        )
    )
)</f>
        <v/>
      </c>
      <c r="P397" s="6"/>
      <c r="Q397" s="6"/>
      <c r="R397" s="6"/>
      <c r="S397" s="6"/>
      <c r="T397" s="1"/>
      <c r="U397" s="80" t="str">
        <f>IF(Outcomes!M397="","",
   IF(AND(Outcomes!N397&lt;&gt;"",Outcomes!N397&lt;'County Names to hide'!$C$2),0,
      ROUND((MIN(IF(Outcomes!N397="", 'County Names to hide'!$D$2, Outcomes!N397),'County Names to hide'!$D$2)-Outcomes!M397)/30,1)))</f>
        <v/>
      </c>
      <c r="V397" s="80" t="str">
        <f>IF(Outcomes!C397="", "", DATEDIF(Outcomes!C397, 'County Names to hide'!$D$2, "m"))</f>
        <v/>
      </c>
      <c r="W397" s="1"/>
      <c r="X397" s="1"/>
      <c r="Y397" s="1"/>
      <c r="Z397" s="1"/>
      <c r="AA397" s="1"/>
      <c r="AB397" s="1"/>
      <c r="AC397" s="1"/>
      <c r="AD397" s="1"/>
    </row>
    <row r="398" spans="1:30" x14ac:dyDescent="0.35">
      <c r="A398" s="1"/>
      <c r="B398" s="1"/>
      <c r="C398" s="1"/>
      <c r="D398" s="1"/>
      <c r="E398" s="1"/>
      <c r="F398" s="1"/>
      <c r="G398" s="1"/>
      <c r="H398" s="1"/>
      <c r="I398" s="1"/>
      <c r="J398" s="1"/>
      <c r="K398" s="1"/>
      <c r="L398" s="80" t="str">
        <f t="shared" si="6"/>
        <v>Yes</v>
      </c>
      <c r="M398" s="6"/>
      <c r="N398" s="6"/>
      <c r="O398" s="80" t="str">
        <f>IF(AND(M398="", N398=""), "",
    IF(M398="", "No",
        IF(
            AND(
                M398 &lt;= 'County Names to hide'!$D$2,
                OR(N398="", N398 &gt;= 'County Names to hide'!$C$2)
            ),
            "Yes",
            "No"
        )
    )
)</f>
        <v/>
      </c>
      <c r="P398" s="6"/>
      <c r="Q398" s="6"/>
      <c r="R398" s="6"/>
      <c r="S398" s="6"/>
      <c r="T398" s="1"/>
      <c r="U398" s="80" t="str">
        <f>IF(Outcomes!M398="","",
   IF(AND(Outcomes!N398&lt;&gt;"",Outcomes!N398&lt;'County Names to hide'!$C$2),0,
      ROUND((MIN(IF(Outcomes!N398="", 'County Names to hide'!$D$2, Outcomes!N398),'County Names to hide'!$D$2)-Outcomes!M398)/30,1)))</f>
        <v/>
      </c>
      <c r="V398" s="80" t="str">
        <f>IF(Outcomes!C398="", "", DATEDIF(Outcomes!C398, 'County Names to hide'!$D$2, "m"))</f>
        <v/>
      </c>
      <c r="W398" s="1"/>
      <c r="X398" s="1"/>
      <c r="Y398" s="1"/>
      <c r="Z398" s="1"/>
      <c r="AA398" s="1"/>
      <c r="AB398" s="1"/>
      <c r="AC398" s="1"/>
      <c r="AD398" s="1"/>
    </row>
    <row r="399" spans="1:30" x14ac:dyDescent="0.35">
      <c r="A399" s="1"/>
      <c r="B399" s="1"/>
      <c r="C399" s="1"/>
      <c r="D399" s="1"/>
      <c r="E399" s="1"/>
      <c r="F399" s="1"/>
      <c r="G399" s="1"/>
      <c r="H399" s="1"/>
      <c r="I399" s="1"/>
      <c r="J399" s="1"/>
      <c r="K399" s="1"/>
      <c r="L399" s="80" t="str">
        <f t="shared" si="6"/>
        <v>Yes</v>
      </c>
      <c r="M399" s="6"/>
      <c r="N399" s="6"/>
      <c r="O399" s="80" t="str">
        <f>IF(AND(M399="", N399=""), "",
    IF(M399="", "No",
        IF(
            AND(
                M399 &lt;= 'County Names to hide'!$D$2,
                OR(N399="", N399 &gt;= 'County Names to hide'!$C$2)
            ),
            "Yes",
            "No"
        )
    )
)</f>
        <v/>
      </c>
      <c r="P399" s="6"/>
      <c r="Q399" s="6"/>
      <c r="R399" s="6"/>
      <c r="S399" s="6"/>
      <c r="T399" s="1"/>
      <c r="U399" s="80" t="str">
        <f>IF(Outcomes!M399="","",
   IF(AND(Outcomes!N399&lt;&gt;"",Outcomes!N399&lt;'County Names to hide'!$C$2),0,
      ROUND((MIN(IF(Outcomes!N399="", 'County Names to hide'!$D$2, Outcomes!N399),'County Names to hide'!$D$2)-Outcomes!M399)/30,1)))</f>
        <v/>
      </c>
      <c r="V399" s="80" t="str">
        <f>IF(Outcomes!C399="", "", DATEDIF(Outcomes!C399, 'County Names to hide'!$D$2, "m"))</f>
        <v/>
      </c>
      <c r="W399" s="1"/>
      <c r="X399" s="1"/>
      <c r="Y399" s="1"/>
      <c r="Z399" s="1"/>
      <c r="AA399" s="1"/>
      <c r="AB399" s="1"/>
      <c r="AC399" s="1"/>
      <c r="AD399" s="1"/>
    </row>
    <row r="400" spans="1:30" x14ac:dyDescent="0.35">
      <c r="A400" s="1"/>
      <c r="B400" s="1"/>
      <c r="C400" s="1"/>
      <c r="D400" s="1"/>
      <c r="E400" s="1"/>
      <c r="F400" s="1"/>
      <c r="G400" s="1"/>
      <c r="H400" s="1"/>
      <c r="I400" s="1"/>
      <c r="J400" s="1"/>
      <c r="K400" s="1"/>
      <c r="L400" s="80" t="str">
        <f t="shared" si="6"/>
        <v>Yes</v>
      </c>
      <c r="M400" s="6"/>
      <c r="N400" s="6"/>
      <c r="O400" s="80" t="str">
        <f>IF(AND(M400="", N400=""), "",
    IF(M400="", "No",
        IF(
            AND(
                M400 &lt;= 'County Names to hide'!$D$2,
                OR(N400="", N400 &gt;= 'County Names to hide'!$C$2)
            ),
            "Yes",
            "No"
        )
    )
)</f>
        <v/>
      </c>
      <c r="P400" s="6"/>
      <c r="Q400" s="6"/>
      <c r="R400" s="6"/>
      <c r="S400" s="6"/>
      <c r="T400" s="1"/>
      <c r="U400" s="80" t="str">
        <f>IF(Outcomes!M400="","",
   IF(AND(Outcomes!N400&lt;&gt;"",Outcomes!N400&lt;'County Names to hide'!$C$2),0,
      ROUND((MIN(IF(Outcomes!N400="", 'County Names to hide'!$D$2, Outcomes!N400),'County Names to hide'!$D$2)-Outcomes!M400)/30,1)))</f>
        <v/>
      </c>
      <c r="V400" s="80" t="str">
        <f>IF(Outcomes!C400="", "", DATEDIF(Outcomes!C400, 'County Names to hide'!$D$2, "m"))</f>
        <v/>
      </c>
      <c r="W400" s="1"/>
      <c r="X400" s="1"/>
      <c r="Y400" s="1"/>
      <c r="Z400" s="1"/>
      <c r="AA400" s="1"/>
      <c r="AB400" s="1"/>
      <c r="AC400" s="1"/>
      <c r="AD400" s="1"/>
    </row>
    <row r="401" spans="1:30" x14ac:dyDescent="0.35">
      <c r="A401" s="1"/>
      <c r="B401" s="1"/>
      <c r="C401" s="1"/>
      <c r="D401" s="1"/>
      <c r="E401" s="1"/>
      <c r="F401" s="1"/>
      <c r="G401" s="1"/>
      <c r="H401" s="1"/>
      <c r="I401" s="1"/>
      <c r="J401" s="1"/>
      <c r="K401" s="1"/>
      <c r="L401" s="80" t="str">
        <f t="shared" si="6"/>
        <v>Yes</v>
      </c>
      <c r="M401" s="6"/>
      <c r="N401" s="6"/>
      <c r="O401" s="80" t="str">
        <f>IF(AND(M401="", N401=""), "",
    IF(M401="", "No",
        IF(
            AND(
                M401 &lt;= 'County Names to hide'!$D$2,
                OR(N401="", N401 &gt;= 'County Names to hide'!$C$2)
            ),
            "Yes",
            "No"
        )
    )
)</f>
        <v/>
      </c>
      <c r="P401" s="6"/>
      <c r="Q401" s="6"/>
      <c r="R401" s="6"/>
      <c r="S401" s="6"/>
      <c r="T401" s="1"/>
      <c r="U401" s="80" t="str">
        <f>IF(Outcomes!M401="","",
   IF(AND(Outcomes!N401&lt;&gt;"",Outcomes!N401&lt;'County Names to hide'!$C$2),0,
      ROUND((MIN(IF(Outcomes!N401="", 'County Names to hide'!$D$2, Outcomes!N401),'County Names to hide'!$D$2)-Outcomes!M401)/30,1)))</f>
        <v/>
      </c>
      <c r="V401" s="80" t="str">
        <f>IF(Outcomes!C401="", "", DATEDIF(Outcomes!C401, 'County Names to hide'!$D$2, "m"))</f>
        <v/>
      </c>
      <c r="W401" s="1"/>
      <c r="X401" s="1"/>
      <c r="Y401" s="1"/>
      <c r="Z401" s="1"/>
      <c r="AA401" s="1"/>
      <c r="AB401" s="1"/>
      <c r="AC401" s="1"/>
      <c r="AD401" s="1"/>
    </row>
    <row r="402" spans="1:30" x14ac:dyDescent="0.35">
      <c r="A402" s="1"/>
      <c r="B402" s="1"/>
      <c r="C402" s="1"/>
      <c r="D402" s="1"/>
      <c r="E402" s="1"/>
      <c r="F402" s="1"/>
      <c r="G402" s="1"/>
      <c r="H402" s="1"/>
      <c r="I402" s="1"/>
      <c r="J402" s="1"/>
      <c r="K402" s="1"/>
      <c r="L402" s="80" t="str">
        <f t="shared" si="6"/>
        <v>Yes</v>
      </c>
      <c r="M402" s="6"/>
      <c r="N402" s="6"/>
      <c r="O402" s="80" t="str">
        <f>IF(AND(M402="", N402=""), "",
    IF(M402="", "No",
        IF(
            AND(
                M402 &lt;= 'County Names to hide'!$D$2,
                OR(N402="", N402 &gt;= 'County Names to hide'!$C$2)
            ),
            "Yes",
            "No"
        )
    )
)</f>
        <v/>
      </c>
      <c r="P402" s="6"/>
      <c r="Q402" s="6"/>
      <c r="R402" s="6"/>
      <c r="S402" s="6"/>
      <c r="T402" s="1"/>
      <c r="U402" s="80" t="str">
        <f>IF(Outcomes!M402="","",
   IF(AND(Outcomes!N402&lt;&gt;"",Outcomes!N402&lt;'County Names to hide'!$C$2),0,
      ROUND((MIN(IF(Outcomes!N402="", 'County Names to hide'!$D$2, Outcomes!N402),'County Names to hide'!$D$2)-Outcomes!M402)/30,1)))</f>
        <v/>
      </c>
      <c r="V402" s="80" t="str">
        <f>IF(Outcomes!C402="", "", DATEDIF(Outcomes!C402, 'County Names to hide'!$D$2, "m"))</f>
        <v/>
      </c>
      <c r="W402" s="1"/>
      <c r="X402" s="1"/>
      <c r="Y402" s="1"/>
      <c r="Z402" s="1"/>
      <c r="AA402" s="1"/>
      <c r="AB402" s="1"/>
      <c r="AC402" s="1"/>
      <c r="AD402" s="1"/>
    </row>
    <row r="403" spans="1:30" x14ac:dyDescent="0.35">
      <c r="A403" s="1"/>
      <c r="B403" s="1"/>
      <c r="C403" s="1"/>
      <c r="D403" s="1"/>
      <c r="E403" s="1"/>
      <c r="F403" s="1"/>
      <c r="G403" s="1"/>
      <c r="H403" s="1"/>
      <c r="I403" s="1"/>
      <c r="J403" s="1"/>
      <c r="K403" s="1"/>
      <c r="L403" s="80" t="str">
        <f t="shared" si="6"/>
        <v>Yes</v>
      </c>
      <c r="M403" s="6"/>
      <c r="N403" s="6"/>
      <c r="O403" s="80" t="str">
        <f>IF(AND(M403="", N403=""), "",
    IF(M403="", "No",
        IF(
            AND(
                M403 &lt;= 'County Names to hide'!$D$2,
                OR(N403="", N403 &gt;= 'County Names to hide'!$C$2)
            ),
            "Yes",
            "No"
        )
    )
)</f>
        <v/>
      </c>
      <c r="P403" s="6"/>
      <c r="Q403" s="6"/>
      <c r="R403" s="6"/>
      <c r="S403" s="6"/>
      <c r="T403" s="1"/>
      <c r="U403" s="80" t="str">
        <f>IF(Outcomes!M403="","",
   IF(AND(Outcomes!N403&lt;&gt;"",Outcomes!N403&lt;'County Names to hide'!$C$2),0,
      ROUND((MIN(IF(Outcomes!N403="", 'County Names to hide'!$D$2, Outcomes!N403),'County Names to hide'!$D$2)-Outcomes!M403)/30,1)))</f>
        <v/>
      </c>
      <c r="V403" s="80" t="str">
        <f>IF(Outcomes!C403="", "", DATEDIF(Outcomes!C403, 'County Names to hide'!$D$2, "m"))</f>
        <v/>
      </c>
      <c r="W403" s="1"/>
      <c r="X403" s="1"/>
      <c r="Y403" s="1"/>
      <c r="Z403" s="1"/>
      <c r="AA403" s="1"/>
      <c r="AB403" s="1"/>
      <c r="AC403" s="1"/>
      <c r="AD403" s="1"/>
    </row>
    <row r="404" spans="1:30" x14ac:dyDescent="0.35">
      <c r="A404" s="1"/>
      <c r="B404" s="1"/>
      <c r="C404" s="1"/>
      <c r="D404" s="1"/>
      <c r="E404" s="1"/>
      <c r="F404" s="1"/>
      <c r="G404" s="1"/>
      <c r="H404" s="1"/>
      <c r="I404" s="1"/>
      <c r="J404" s="1"/>
      <c r="K404" s="1"/>
      <c r="L404" s="80" t="str">
        <f t="shared" si="6"/>
        <v>Yes</v>
      </c>
      <c r="M404" s="6"/>
      <c r="N404" s="6"/>
      <c r="O404" s="80" t="str">
        <f>IF(AND(M404="", N404=""), "",
    IF(M404="", "No",
        IF(
            AND(
                M404 &lt;= 'County Names to hide'!$D$2,
                OR(N404="", N404 &gt;= 'County Names to hide'!$C$2)
            ),
            "Yes",
            "No"
        )
    )
)</f>
        <v/>
      </c>
      <c r="P404" s="6"/>
      <c r="Q404" s="6"/>
      <c r="R404" s="6"/>
      <c r="S404" s="6"/>
      <c r="T404" s="1"/>
      <c r="U404" s="80" t="str">
        <f>IF(Outcomes!M404="","",
   IF(AND(Outcomes!N404&lt;&gt;"",Outcomes!N404&lt;'County Names to hide'!$C$2),0,
      ROUND((MIN(IF(Outcomes!N404="", 'County Names to hide'!$D$2, Outcomes!N404),'County Names to hide'!$D$2)-Outcomes!M404)/30,1)))</f>
        <v/>
      </c>
      <c r="V404" s="80" t="str">
        <f>IF(Outcomes!C404="", "", DATEDIF(Outcomes!C404, 'County Names to hide'!$D$2, "m"))</f>
        <v/>
      </c>
      <c r="W404" s="1"/>
      <c r="X404" s="1"/>
      <c r="Y404" s="1"/>
      <c r="Z404" s="1"/>
      <c r="AA404" s="1"/>
      <c r="AB404" s="1"/>
      <c r="AC404" s="1"/>
      <c r="AD404" s="1"/>
    </row>
    <row r="405" spans="1:30" x14ac:dyDescent="0.35">
      <c r="A405" s="1"/>
      <c r="B405" s="1"/>
      <c r="C405" s="1"/>
      <c r="D405" s="1"/>
      <c r="E405" s="1"/>
      <c r="F405" s="1"/>
      <c r="G405" s="1"/>
      <c r="H405" s="1"/>
      <c r="I405" s="1"/>
      <c r="J405" s="1"/>
      <c r="K405" s="1"/>
      <c r="L405" s="80" t="str">
        <f t="shared" si="6"/>
        <v>Yes</v>
      </c>
      <c r="M405" s="6"/>
      <c r="N405" s="6"/>
      <c r="O405" s="80" t="str">
        <f>IF(AND(M405="", N405=""), "",
    IF(M405="", "No",
        IF(
            AND(
                M405 &lt;= 'County Names to hide'!$D$2,
                OR(N405="", N405 &gt;= 'County Names to hide'!$C$2)
            ),
            "Yes",
            "No"
        )
    )
)</f>
        <v/>
      </c>
      <c r="P405" s="6"/>
      <c r="Q405" s="6"/>
      <c r="R405" s="6"/>
      <c r="S405" s="6"/>
      <c r="T405" s="1"/>
      <c r="U405" s="80" t="str">
        <f>IF(Outcomes!M405="","",
   IF(AND(Outcomes!N405&lt;&gt;"",Outcomes!N405&lt;'County Names to hide'!$C$2),0,
      ROUND((MIN(IF(Outcomes!N405="", 'County Names to hide'!$D$2, Outcomes!N405),'County Names to hide'!$D$2)-Outcomes!M405)/30,1)))</f>
        <v/>
      </c>
      <c r="V405" s="80" t="str">
        <f>IF(Outcomes!C405="", "", DATEDIF(Outcomes!C405, 'County Names to hide'!$D$2, "m"))</f>
        <v/>
      </c>
      <c r="W405" s="1"/>
      <c r="X405" s="1"/>
      <c r="Y405" s="1"/>
      <c r="Z405" s="1"/>
      <c r="AA405" s="1"/>
      <c r="AB405" s="1"/>
      <c r="AC405" s="1"/>
      <c r="AD405" s="1"/>
    </row>
    <row r="406" spans="1:30" x14ac:dyDescent="0.35">
      <c r="A406" s="1"/>
      <c r="B406" s="1"/>
      <c r="C406" s="1"/>
      <c r="D406" s="1"/>
      <c r="E406" s="1"/>
      <c r="F406" s="1"/>
      <c r="G406" s="1"/>
      <c r="H406" s="1"/>
      <c r="I406" s="1"/>
      <c r="J406" s="1"/>
      <c r="K406" s="1"/>
      <c r="L406" s="80" t="str">
        <f t="shared" si="6"/>
        <v>Yes</v>
      </c>
      <c r="M406" s="6"/>
      <c r="N406" s="6"/>
      <c r="O406" s="80" t="str">
        <f>IF(AND(M406="", N406=""), "",
    IF(M406="", "No",
        IF(
            AND(
                M406 &lt;= 'County Names to hide'!$D$2,
                OR(N406="", N406 &gt;= 'County Names to hide'!$C$2)
            ),
            "Yes",
            "No"
        )
    )
)</f>
        <v/>
      </c>
      <c r="P406" s="6"/>
      <c r="Q406" s="6"/>
      <c r="R406" s="6"/>
      <c r="S406" s="6"/>
      <c r="T406" s="1"/>
      <c r="U406" s="80" t="str">
        <f>IF(Outcomes!M406="","",
   IF(AND(Outcomes!N406&lt;&gt;"",Outcomes!N406&lt;'County Names to hide'!$C$2),0,
      ROUND((MIN(IF(Outcomes!N406="", 'County Names to hide'!$D$2, Outcomes!N406),'County Names to hide'!$D$2)-Outcomes!M406)/30,1)))</f>
        <v/>
      </c>
      <c r="V406" s="80" t="str">
        <f>IF(Outcomes!C406="", "", DATEDIF(Outcomes!C406, 'County Names to hide'!$D$2, "m"))</f>
        <v/>
      </c>
      <c r="W406" s="1"/>
      <c r="X406" s="1"/>
      <c r="Y406" s="1"/>
      <c r="Z406" s="1"/>
      <c r="AA406" s="1"/>
      <c r="AB406" s="1"/>
      <c r="AC406" s="1"/>
      <c r="AD406" s="1"/>
    </row>
    <row r="407" spans="1:30" x14ac:dyDescent="0.35">
      <c r="A407" s="1"/>
      <c r="B407" s="1"/>
      <c r="C407" s="1"/>
      <c r="D407" s="1"/>
      <c r="E407" s="1"/>
      <c r="F407" s="1"/>
      <c r="G407" s="1"/>
      <c r="H407" s="1"/>
      <c r="I407" s="1"/>
      <c r="J407" s="1"/>
      <c r="K407" s="1"/>
      <c r="L407" s="80" t="str">
        <f t="shared" si="6"/>
        <v>Yes</v>
      </c>
      <c r="M407" s="6"/>
      <c r="N407" s="6"/>
      <c r="O407" s="80" t="str">
        <f>IF(AND(M407="", N407=""), "",
    IF(M407="", "No",
        IF(
            AND(
                M407 &lt;= 'County Names to hide'!$D$2,
                OR(N407="", N407 &gt;= 'County Names to hide'!$C$2)
            ),
            "Yes",
            "No"
        )
    )
)</f>
        <v/>
      </c>
      <c r="P407" s="6"/>
      <c r="Q407" s="6"/>
      <c r="R407" s="6"/>
      <c r="S407" s="6"/>
      <c r="T407" s="1"/>
      <c r="U407" s="80" t="str">
        <f>IF(Outcomes!M407="","",
   IF(AND(Outcomes!N407&lt;&gt;"",Outcomes!N407&lt;'County Names to hide'!$C$2),0,
      ROUND((MIN(IF(Outcomes!N407="", 'County Names to hide'!$D$2, Outcomes!N407),'County Names to hide'!$D$2)-Outcomes!M407)/30,1)))</f>
        <v/>
      </c>
      <c r="V407" s="80" t="str">
        <f>IF(Outcomes!C407="", "", DATEDIF(Outcomes!C407, 'County Names to hide'!$D$2, "m"))</f>
        <v/>
      </c>
      <c r="W407" s="1"/>
      <c r="X407" s="1"/>
      <c r="Y407" s="1"/>
      <c r="Z407" s="1"/>
      <c r="AA407" s="1"/>
      <c r="AB407" s="1"/>
      <c r="AC407" s="1"/>
      <c r="AD407" s="1"/>
    </row>
    <row r="408" spans="1:30" x14ac:dyDescent="0.35">
      <c r="A408" s="1"/>
      <c r="B408" s="1"/>
      <c r="C408" s="1"/>
      <c r="D408" s="1"/>
      <c r="E408" s="1"/>
      <c r="F408" s="1"/>
      <c r="G408" s="1"/>
      <c r="H408" s="1"/>
      <c r="I408" s="1"/>
      <c r="J408" s="1"/>
      <c r="K408" s="1"/>
      <c r="L408" s="80" t="str">
        <f t="shared" si="6"/>
        <v>Yes</v>
      </c>
      <c r="M408" s="6"/>
      <c r="N408" s="6"/>
      <c r="O408" s="80" t="str">
        <f>IF(AND(M408="", N408=""), "",
    IF(M408="", "No",
        IF(
            AND(
                M408 &lt;= 'County Names to hide'!$D$2,
                OR(N408="", N408 &gt;= 'County Names to hide'!$C$2)
            ),
            "Yes",
            "No"
        )
    )
)</f>
        <v/>
      </c>
      <c r="P408" s="6"/>
      <c r="Q408" s="6"/>
      <c r="R408" s="6"/>
      <c r="S408" s="6"/>
      <c r="T408" s="1"/>
      <c r="U408" s="80" t="str">
        <f>IF(Outcomes!M408="","",
   IF(AND(Outcomes!N408&lt;&gt;"",Outcomes!N408&lt;'County Names to hide'!$C$2),0,
      ROUND((MIN(IF(Outcomes!N408="", 'County Names to hide'!$D$2, Outcomes!N408),'County Names to hide'!$D$2)-Outcomes!M408)/30,1)))</f>
        <v/>
      </c>
      <c r="V408" s="80" t="str">
        <f>IF(Outcomes!C408="", "", DATEDIF(Outcomes!C408, 'County Names to hide'!$D$2, "m"))</f>
        <v/>
      </c>
      <c r="W408" s="1"/>
      <c r="X408" s="1"/>
      <c r="Y408" s="1"/>
      <c r="Z408" s="1"/>
      <c r="AA408" s="1"/>
      <c r="AB408" s="1"/>
      <c r="AC408" s="1"/>
      <c r="AD408" s="1"/>
    </row>
    <row r="409" spans="1:30" x14ac:dyDescent="0.35">
      <c r="A409" s="1"/>
      <c r="B409" s="1"/>
      <c r="C409" s="1"/>
      <c r="D409" s="1"/>
      <c r="E409" s="1"/>
      <c r="F409" s="1"/>
      <c r="G409" s="1"/>
      <c r="H409" s="1"/>
      <c r="I409" s="1"/>
      <c r="J409" s="1"/>
      <c r="K409" s="1"/>
      <c r="L409" s="80" t="str">
        <f t="shared" si="6"/>
        <v>Yes</v>
      </c>
      <c r="M409" s="6"/>
      <c r="N409" s="6"/>
      <c r="O409" s="80" t="str">
        <f>IF(AND(M409="", N409=""), "",
    IF(M409="", "No",
        IF(
            AND(
                M409 &lt;= 'County Names to hide'!$D$2,
                OR(N409="", N409 &gt;= 'County Names to hide'!$C$2)
            ),
            "Yes",
            "No"
        )
    )
)</f>
        <v/>
      </c>
      <c r="P409" s="6"/>
      <c r="Q409" s="6"/>
      <c r="R409" s="6"/>
      <c r="S409" s="6"/>
      <c r="T409" s="1"/>
      <c r="U409" s="80" t="str">
        <f>IF(Outcomes!M409="","",
   IF(AND(Outcomes!N409&lt;&gt;"",Outcomes!N409&lt;'County Names to hide'!$C$2),0,
      ROUND((MIN(IF(Outcomes!N409="", 'County Names to hide'!$D$2, Outcomes!N409),'County Names to hide'!$D$2)-Outcomes!M409)/30,1)))</f>
        <v/>
      </c>
      <c r="V409" s="80" t="str">
        <f>IF(Outcomes!C409="", "", DATEDIF(Outcomes!C409, 'County Names to hide'!$D$2, "m"))</f>
        <v/>
      </c>
      <c r="W409" s="1"/>
      <c r="X409" s="1"/>
      <c r="Y409" s="1"/>
      <c r="Z409" s="1"/>
      <c r="AA409" s="1"/>
      <c r="AB409" s="1"/>
      <c r="AC409" s="1"/>
      <c r="AD409" s="1"/>
    </row>
    <row r="410" spans="1:30" x14ac:dyDescent="0.35">
      <c r="A410" s="1"/>
      <c r="B410" s="1"/>
      <c r="C410" s="1"/>
      <c r="D410" s="1"/>
      <c r="E410" s="1"/>
      <c r="F410" s="1"/>
      <c r="G410" s="1"/>
      <c r="H410" s="1"/>
      <c r="I410" s="1"/>
      <c r="J410" s="1"/>
      <c r="K410" s="1"/>
      <c r="L410" s="80" t="str">
        <f t="shared" si="6"/>
        <v>Yes</v>
      </c>
      <c r="M410" s="6"/>
      <c r="N410" s="6"/>
      <c r="O410" s="80" t="str">
        <f>IF(AND(M410="", N410=""), "",
    IF(M410="", "No",
        IF(
            AND(
                M410 &lt;= 'County Names to hide'!$D$2,
                OR(N410="", N410 &gt;= 'County Names to hide'!$C$2)
            ),
            "Yes",
            "No"
        )
    )
)</f>
        <v/>
      </c>
      <c r="P410" s="6"/>
      <c r="Q410" s="6"/>
      <c r="R410" s="6"/>
      <c r="S410" s="6"/>
      <c r="T410" s="1"/>
      <c r="U410" s="80" t="str">
        <f>IF(Outcomes!M410="","",
   IF(AND(Outcomes!N410&lt;&gt;"",Outcomes!N410&lt;'County Names to hide'!$C$2),0,
      ROUND((MIN(IF(Outcomes!N410="", 'County Names to hide'!$D$2, Outcomes!N410),'County Names to hide'!$D$2)-Outcomes!M410)/30,1)))</f>
        <v/>
      </c>
      <c r="V410" s="80" t="str">
        <f>IF(Outcomes!C410="", "", DATEDIF(Outcomes!C410, 'County Names to hide'!$D$2, "m"))</f>
        <v/>
      </c>
      <c r="W410" s="1"/>
      <c r="X410" s="1"/>
      <c r="Y410" s="1"/>
      <c r="Z410" s="1"/>
      <c r="AA410" s="1"/>
      <c r="AB410" s="1"/>
      <c r="AC410" s="1"/>
      <c r="AD410" s="1"/>
    </row>
    <row r="411" spans="1:30" x14ac:dyDescent="0.35">
      <c r="A411" s="1"/>
      <c r="B411" s="1"/>
      <c r="C411" s="1"/>
      <c r="D411" s="1"/>
      <c r="E411" s="1"/>
      <c r="F411" s="1"/>
      <c r="G411" s="1"/>
      <c r="H411" s="1"/>
      <c r="I411" s="1"/>
      <c r="J411" s="1"/>
      <c r="K411" s="1"/>
      <c r="L411" s="80" t="str">
        <f t="shared" si="6"/>
        <v>Yes</v>
      </c>
      <c r="M411" s="6"/>
      <c r="N411" s="6"/>
      <c r="O411" s="80" t="str">
        <f>IF(AND(M411="", N411=""), "",
    IF(M411="", "No",
        IF(
            AND(
                M411 &lt;= 'County Names to hide'!$D$2,
                OR(N411="", N411 &gt;= 'County Names to hide'!$C$2)
            ),
            "Yes",
            "No"
        )
    )
)</f>
        <v/>
      </c>
      <c r="P411" s="6"/>
      <c r="Q411" s="6"/>
      <c r="R411" s="6"/>
      <c r="S411" s="6"/>
      <c r="T411" s="1"/>
      <c r="U411" s="80" t="str">
        <f>IF(Outcomes!M411="","",
   IF(AND(Outcomes!N411&lt;&gt;"",Outcomes!N411&lt;'County Names to hide'!$C$2),0,
      ROUND((MIN(IF(Outcomes!N411="", 'County Names to hide'!$D$2, Outcomes!N411),'County Names to hide'!$D$2)-Outcomes!M411)/30,1)))</f>
        <v/>
      </c>
      <c r="V411" s="80" t="str">
        <f>IF(Outcomes!C411="", "", DATEDIF(Outcomes!C411, 'County Names to hide'!$D$2, "m"))</f>
        <v/>
      </c>
      <c r="W411" s="1"/>
      <c r="X411" s="1"/>
      <c r="Y411" s="1"/>
      <c r="Z411" s="1"/>
      <c r="AA411" s="1"/>
      <c r="AB411" s="1"/>
      <c r="AC411" s="1"/>
      <c r="AD411" s="1"/>
    </row>
    <row r="412" spans="1:30" x14ac:dyDescent="0.35">
      <c r="A412" s="1"/>
      <c r="B412" s="1"/>
      <c r="C412" s="1"/>
      <c r="D412" s="1"/>
      <c r="E412" s="1"/>
      <c r="F412" s="1"/>
      <c r="G412" s="1"/>
      <c r="H412" s="1"/>
      <c r="I412" s="1"/>
      <c r="J412" s="1"/>
      <c r="K412" s="1"/>
      <c r="L412" s="80" t="str">
        <f t="shared" si="6"/>
        <v>Yes</v>
      </c>
      <c r="M412" s="6"/>
      <c r="N412" s="6"/>
      <c r="O412" s="80" t="str">
        <f>IF(AND(M412="", N412=""), "",
    IF(M412="", "No",
        IF(
            AND(
                M412 &lt;= 'County Names to hide'!$D$2,
                OR(N412="", N412 &gt;= 'County Names to hide'!$C$2)
            ),
            "Yes",
            "No"
        )
    )
)</f>
        <v/>
      </c>
      <c r="P412" s="6"/>
      <c r="Q412" s="6"/>
      <c r="R412" s="6"/>
      <c r="S412" s="6"/>
      <c r="T412" s="1"/>
      <c r="U412" s="80" t="str">
        <f>IF(Outcomes!M412="","",
   IF(AND(Outcomes!N412&lt;&gt;"",Outcomes!N412&lt;'County Names to hide'!$C$2),0,
      ROUND((MIN(IF(Outcomes!N412="", 'County Names to hide'!$D$2, Outcomes!N412),'County Names to hide'!$D$2)-Outcomes!M412)/30,1)))</f>
        <v/>
      </c>
      <c r="V412" s="80" t="str">
        <f>IF(Outcomes!C412="", "", DATEDIF(Outcomes!C412, 'County Names to hide'!$D$2, "m"))</f>
        <v/>
      </c>
      <c r="W412" s="1"/>
      <c r="X412" s="1"/>
      <c r="Y412" s="1"/>
      <c r="Z412" s="1"/>
      <c r="AA412" s="1"/>
      <c r="AB412" s="1"/>
      <c r="AC412" s="1"/>
      <c r="AD412" s="1"/>
    </row>
    <row r="413" spans="1:30" x14ac:dyDescent="0.35">
      <c r="A413" s="1"/>
      <c r="B413" s="1"/>
      <c r="C413" s="1"/>
      <c r="D413" s="1"/>
      <c r="E413" s="1"/>
      <c r="F413" s="1"/>
      <c r="G413" s="1"/>
      <c r="H413" s="1"/>
      <c r="I413" s="1"/>
      <c r="J413" s="1"/>
      <c r="K413" s="1"/>
      <c r="L413" s="80" t="str">
        <f t="shared" si="6"/>
        <v>Yes</v>
      </c>
      <c r="M413" s="6"/>
      <c r="N413" s="6"/>
      <c r="O413" s="80" t="str">
        <f>IF(AND(M413="", N413=""), "",
    IF(M413="", "No",
        IF(
            AND(
                M413 &lt;= 'County Names to hide'!$D$2,
                OR(N413="", N413 &gt;= 'County Names to hide'!$C$2)
            ),
            "Yes",
            "No"
        )
    )
)</f>
        <v/>
      </c>
      <c r="P413" s="6"/>
      <c r="Q413" s="6"/>
      <c r="R413" s="6"/>
      <c r="S413" s="6"/>
      <c r="T413" s="1"/>
      <c r="U413" s="80" t="str">
        <f>IF(Outcomes!M413="","",
   IF(AND(Outcomes!N413&lt;&gt;"",Outcomes!N413&lt;'County Names to hide'!$C$2),0,
      ROUND((MIN(IF(Outcomes!N413="", 'County Names to hide'!$D$2, Outcomes!N413),'County Names to hide'!$D$2)-Outcomes!M413)/30,1)))</f>
        <v/>
      </c>
      <c r="V413" s="80" t="str">
        <f>IF(Outcomes!C413="", "", DATEDIF(Outcomes!C413, 'County Names to hide'!$D$2, "m"))</f>
        <v/>
      </c>
      <c r="W413" s="1"/>
      <c r="X413" s="1"/>
      <c r="Y413" s="1"/>
      <c r="Z413" s="1"/>
      <c r="AA413" s="1"/>
      <c r="AB413" s="1"/>
      <c r="AC413" s="1"/>
      <c r="AD413" s="1"/>
    </row>
    <row r="414" spans="1:30" x14ac:dyDescent="0.35">
      <c r="A414" s="1"/>
      <c r="B414" s="1"/>
      <c r="C414" s="1"/>
      <c r="D414" s="1"/>
      <c r="E414" s="1"/>
      <c r="F414" s="1"/>
      <c r="G414" s="1"/>
      <c r="H414" s="1"/>
      <c r="I414" s="1"/>
      <c r="J414" s="1"/>
      <c r="K414" s="1"/>
      <c r="L414" s="80" t="str">
        <f t="shared" si="6"/>
        <v>Yes</v>
      </c>
      <c r="M414" s="6"/>
      <c r="N414" s="6"/>
      <c r="O414" s="80" t="str">
        <f>IF(AND(M414="", N414=""), "",
    IF(M414="", "No",
        IF(
            AND(
                M414 &lt;= 'County Names to hide'!$D$2,
                OR(N414="", N414 &gt;= 'County Names to hide'!$C$2)
            ),
            "Yes",
            "No"
        )
    )
)</f>
        <v/>
      </c>
      <c r="P414" s="6"/>
      <c r="Q414" s="6"/>
      <c r="R414" s="6"/>
      <c r="S414" s="6"/>
      <c r="T414" s="1"/>
      <c r="U414" s="80" t="str">
        <f>IF(Outcomes!M414="","",
   IF(AND(Outcomes!N414&lt;&gt;"",Outcomes!N414&lt;'County Names to hide'!$C$2),0,
      ROUND((MIN(IF(Outcomes!N414="", 'County Names to hide'!$D$2, Outcomes!N414),'County Names to hide'!$D$2)-Outcomes!M414)/30,1)))</f>
        <v/>
      </c>
      <c r="V414" s="80" t="str">
        <f>IF(Outcomes!C414="", "", DATEDIF(Outcomes!C414, 'County Names to hide'!$D$2, "m"))</f>
        <v/>
      </c>
      <c r="W414" s="1"/>
      <c r="X414" s="1"/>
      <c r="Y414" s="1"/>
      <c r="Z414" s="1"/>
      <c r="AA414" s="1"/>
      <c r="AB414" s="1"/>
      <c r="AC414" s="1"/>
      <c r="AD414" s="1"/>
    </row>
    <row r="415" spans="1:30" x14ac:dyDescent="0.35">
      <c r="A415" s="1"/>
      <c r="B415" s="1"/>
      <c r="C415" s="1"/>
      <c r="D415" s="1"/>
      <c r="E415" s="1"/>
      <c r="F415" s="1"/>
      <c r="G415" s="1"/>
      <c r="H415" s="1"/>
      <c r="I415" s="1"/>
      <c r="J415" s="1"/>
      <c r="K415" s="1"/>
      <c r="L415" s="80" t="str">
        <f t="shared" si="6"/>
        <v>Yes</v>
      </c>
      <c r="M415" s="6"/>
      <c r="N415" s="6"/>
      <c r="O415" s="80" t="str">
        <f>IF(AND(M415="", N415=""), "",
    IF(M415="", "No",
        IF(
            AND(
                M415 &lt;= 'County Names to hide'!$D$2,
                OR(N415="", N415 &gt;= 'County Names to hide'!$C$2)
            ),
            "Yes",
            "No"
        )
    )
)</f>
        <v/>
      </c>
      <c r="P415" s="6"/>
      <c r="Q415" s="6"/>
      <c r="R415" s="6"/>
      <c r="S415" s="6"/>
      <c r="T415" s="1"/>
      <c r="U415" s="80" t="str">
        <f>IF(Outcomes!M415="","",
   IF(AND(Outcomes!N415&lt;&gt;"",Outcomes!N415&lt;'County Names to hide'!$C$2),0,
      ROUND((MIN(IF(Outcomes!N415="", 'County Names to hide'!$D$2, Outcomes!N415),'County Names to hide'!$D$2)-Outcomes!M415)/30,1)))</f>
        <v/>
      </c>
      <c r="V415" s="80" t="str">
        <f>IF(Outcomes!C415="", "", DATEDIF(Outcomes!C415, 'County Names to hide'!$D$2, "m"))</f>
        <v/>
      </c>
      <c r="W415" s="1"/>
      <c r="X415" s="1"/>
      <c r="Y415" s="1"/>
      <c r="Z415" s="1"/>
      <c r="AA415" s="1"/>
      <c r="AB415" s="1"/>
      <c r="AC415" s="1"/>
      <c r="AD415" s="1"/>
    </row>
    <row r="416" spans="1:30" x14ac:dyDescent="0.35">
      <c r="A416" s="1"/>
      <c r="B416" s="1"/>
      <c r="C416" s="1"/>
      <c r="D416" s="1"/>
      <c r="E416" s="1"/>
      <c r="F416" s="1"/>
      <c r="G416" s="1"/>
      <c r="H416" s="1"/>
      <c r="I416" s="1"/>
      <c r="J416" s="1"/>
      <c r="K416" s="1"/>
      <c r="L416" s="80" t="str">
        <f t="shared" si="6"/>
        <v>Yes</v>
      </c>
      <c r="M416" s="6"/>
      <c r="N416" s="6"/>
      <c r="O416" s="80" t="str">
        <f>IF(AND(M416="", N416=""), "",
    IF(M416="", "No",
        IF(
            AND(
                M416 &lt;= 'County Names to hide'!$D$2,
                OR(N416="", N416 &gt;= 'County Names to hide'!$C$2)
            ),
            "Yes",
            "No"
        )
    )
)</f>
        <v/>
      </c>
      <c r="P416" s="6"/>
      <c r="Q416" s="6"/>
      <c r="R416" s="6"/>
      <c r="S416" s="6"/>
      <c r="T416" s="1"/>
      <c r="U416" s="80" t="str">
        <f>IF(Outcomes!M416="","",
   IF(AND(Outcomes!N416&lt;&gt;"",Outcomes!N416&lt;'County Names to hide'!$C$2),0,
      ROUND((MIN(IF(Outcomes!N416="", 'County Names to hide'!$D$2, Outcomes!N416),'County Names to hide'!$D$2)-Outcomes!M416)/30,1)))</f>
        <v/>
      </c>
      <c r="V416" s="80" t="str">
        <f>IF(Outcomes!C416="", "", DATEDIF(Outcomes!C416, 'County Names to hide'!$D$2, "m"))</f>
        <v/>
      </c>
      <c r="W416" s="1"/>
      <c r="X416" s="1"/>
      <c r="Y416" s="1"/>
      <c r="Z416" s="1"/>
      <c r="AA416" s="1"/>
      <c r="AB416" s="1"/>
      <c r="AC416" s="1"/>
      <c r="AD416" s="1"/>
    </row>
    <row r="417" spans="1:30" x14ac:dyDescent="0.35">
      <c r="A417" s="1"/>
      <c r="B417" s="1"/>
      <c r="C417" s="1"/>
      <c r="D417" s="1"/>
      <c r="E417" s="1"/>
      <c r="F417" s="1"/>
      <c r="G417" s="1"/>
      <c r="H417" s="1"/>
      <c r="I417" s="1"/>
      <c r="J417" s="1"/>
      <c r="K417" s="1"/>
      <c r="L417" s="80" t="str">
        <f t="shared" si="6"/>
        <v>Yes</v>
      </c>
      <c r="M417" s="6"/>
      <c r="N417" s="6"/>
      <c r="O417" s="80" t="str">
        <f>IF(AND(M417="", N417=""), "",
    IF(M417="", "No",
        IF(
            AND(
                M417 &lt;= 'County Names to hide'!$D$2,
                OR(N417="", N417 &gt;= 'County Names to hide'!$C$2)
            ),
            "Yes",
            "No"
        )
    )
)</f>
        <v/>
      </c>
      <c r="P417" s="6"/>
      <c r="Q417" s="6"/>
      <c r="R417" s="6"/>
      <c r="S417" s="6"/>
      <c r="T417" s="1"/>
      <c r="U417" s="80" t="str">
        <f>IF(Outcomes!M417="","",
   IF(AND(Outcomes!N417&lt;&gt;"",Outcomes!N417&lt;'County Names to hide'!$C$2),0,
      ROUND((MIN(IF(Outcomes!N417="", 'County Names to hide'!$D$2, Outcomes!N417),'County Names to hide'!$D$2)-Outcomes!M417)/30,1)))</f>
        <v/>
      </c>
      <c r="V417" s="80" t="str">
        <f>IF(Outcomes!C417="", "", DATEDIF(Outcomes!C417, 'County Names to hide'!$D$2, "m"))</f>
        <v/>
      </c>
      <c r="W417" s="1"/>
      <c r="X417" s="1"/>
      <c r="Y417" s="1"/>
      <c r="Z417" s="1"/>
      <c r="AA417" s="1"/>
      <c r="AB417" s="1"/>
      <c r="AC417" s="1"/>
      <c r="AD417" s="1"/>
    </row>
    <row r="418" spans="1:30" x14ac:dyDescent="0.35">
      <c r="A418" s="1"/>
      <c r="B418" s="1"/>
      <c r="C418" s="1"/>
      <c r="D418" s="1"/>
      <c r="E418" s="1"/>
      <c r="F418" s="1"/>
      <c r="G418" s="1"/>
      <c r="H418" s="1"/>
      <c r="I418" s="1"/>
      <c r="J418" s="1"/>
      <c r="K418" s="1"/>
      <c r="L418" s="80" t="str">
        <f t="shared" si="6"/>
        <v>Yes</v>
      </c>
      <c r="M418" s="6"/>
      <c r="N418" s="6"/>
      <c r="O418" s="80" t="str">
        <f>IF(AND(M418="", N418=""), "",
    IF(M418="", "No",
        IF(
            AND(
                M418 &lt;= 'County Names to hide'!$D$2,
                OR(N418="", N418 &gt;= 'County Names to hide'!$C$2)
            ),
            "Yes",
            "No"
        )
    )
)</f>
        <v/>
      </c>
      <c r="P418" s="6"/>
      <c r="Q418" s="6"/>
      <c r="R418" s="6"/>
      <c r="S418" s="6"/>
      <c r="T418" s="1"/>
      <c r="U418" s="80" t="str">
        <f>IF(Outcomes!M418="","",
   IF(AND(Outcomes!N418&lt;&gt;"",Outcomes!N418&lt;'County Names to hide'!$C$2),0,
      ROUND((MIN(IF(Outcomes!N418="", 'County Names to hide'!$D$2, Outcomes!N418),'County Names to hide'!$D$2)-Outcomes!M418)/30,1)))</f>
        <v/>
      </c>
      <c r="V418" s="80" t="str">
        <f>IF(Outcomes!C418="", "", DATEDIF(Outcomes!C418, 'County Names to hide'!$D$2, "m"))</f>
        <v/>
      </c>
      <c r="W418" s="1"/>
      <c r="X418" s="1"/>
      <c r="Y418" s="1"/>
      <c r="Z418" s="1"/>
      <c r="AA418" s="1"/>
      <c r="AB418" s="1"/>
      <c r="AC418" s="1"/>
      <c r="AD418" s="1"/>
    </row>
    <row r="419" spans="1:30" x14ac:dyDescent="0.35">
      <c r="A419" s="1"/>
      <c r="B419" s="1"/>
      <c r="C419" s="1"/>
      <c r="D419" s="1"/>
      <c r="E419" s="1"/>
      <c r="F419" s="1"/>
      <c r="G419" s="1"/>
      <c r="H419" s="1"/>
      <c r="I419" s="1"/>
      <c r="J419" s="1"/>
      <c r="K419" s="1"/>
      <c r="L419" s="80" t="str">
        <f t="shared" si="6"/>
        <v>Yes</v>
      </c>
      <c r="M419" s="6"/>
      <c r="N419" s="6"/>
      <c r="O419" s="80" t="str">
        <f>IF(AND(M419="", N419=""), "",
    IF(M419="", "No",
        IF(
            AND(
                M419 &lt;= 'County Names to hide'!$D$2,
                OR(N419="", N419 &gt;= 'County Names to hide'!$C$2)
            ),
            "Yes",
            "No"
        )
    )
)</f>
        <v/>
      </c>
      <c r="P419" s="6"/>
      <c r="Q419" s="6"/>
      <c r="R419" s="6"/>
      <c r="S419" s="6"/>
      <c r="T419" s="1"/>
      <c r="U419" s="80" t="str">
        <f>IF(Outcomes!M419="","",
   IF(AND(Outcomes!N419&lt;&gt;"",Outcomes!N419&lt;'County Names to hide'!$C$2),0,
      ROUND((MIN(IF(Outcomes!N419="", 'County Names to hide'!$D$2, Outcomes!N419),'County Names to hide'!$D$2)-Outcomes!M419)/30,1)))</f>
        <v/>
      </c>
      <c r="V419" s="80" t="str">
        <f>IF(Outcomes!C419="", "", DATEDIF(Outcomes!C419, 'County Names to hide'!$D$2, "m"))</f>
        <v/>
      </c>
      <c r="W419" s="1"/>
      <c r="X419" s="1"/>
      <c r="Y419" s="1"/>
      <c r="Z419" s="1"/>
      <c r="AA419" s="1"/>
      <c r="AB419" s="1"/>
      <c r="AC419" s="1"/>
      <c r="AD419" s="1"/>
    </row>
    <row r="420" spans="1:30" x14ac:dyDescent="0.35">
      <c r="A420" s="1"/>
      <c r="B420" s="1"/>
      <c r="C420" s="1"/>
      <c r="D420" s="1"/>
      <c r="E420" s="1"/>
      <c r="F420" s="1"/>
      <c r="G420" s="1"/>
      <c r="H420" s="1"/>
      <c r="I420" s="1"/>
      <c r="J420" s="1"/>
      <c r="K420" s="1"/>
      <c r="L420" s="80" t="str">
        <f t="shared" si="6"/>
        <v>Yes</v>
      </c>
      <c r="M420" s="6"/>
      <c r="N420" s="6"/>
      <c r="O420" s="80" t="str">
        <f>IF(AND(M420="", N420=""), "",
    IF(M420="", "No",
        IF(
            AND(
                M420 &lt;= 'County Names to hide'!$D$2,
                OR(N420="", N420 &gt;= 'County Names to hide'!$C$2)
            ),
            "Yes",
            "No"
        )
    )
)</f>
        <v/>
      </c>
      <c r="P420" s="6"/>
      <c r="Q420" s="6"/>
      <c r="R420" s="6"/>
      <c r="S420" s="6"/>
      <c r="T420" s="1"/>
      <c r="U420" s="80" t="str">
        <f>IF(Outcomes!M420="","",
   IF(AND(Outcomes!N420&lt;&gt;"",Outcomes!N420&lt;'County Names to hide'!$C$2),0,
      ROUND((MIN(IF(Outcomes!N420="", 'County Names to hide'!$D$2, Outcomes!N420),'County Names to hide'!$D$2)-Outcomes!M420)/30,1)))</f>
        <v/>
      </c>
      <c r="V420" s="80" t="str">
        <f>IF(Outcomes!C420="", "", DATEDIF(Outcomes!C420, 'County Names to hide'!$D$2, "m"))</f>
        <v/>
      </c>
      <c r="W420" s="1"/>
      <c r="X420" s="1"/>
      <c r="Y420" s="1"/>
      <c r="Z420" s="1"/>
      <c r="AA420" s="1"/>
      <c r="AB420" s="1"/>
      <c r="AC420" s="1"/>
      <c r="AD420" s="1"/>
    </row>
    <row r="421" spans="1:30" x14ac:dyDescent="0.35">
      <c r="A421" s="1"/>
      <c r="B421" s="1"/>
      <c r="C421" s="1"/>
      <c r="D421" s="1"/>
      <c r="E421" s="1"/>
      <c r="F421" s="1"/>
      <c r="G421" s="1"/>
      <c r="H421" s="1"/>
      <c r="I421" s="1"/>
      <c r="J421" s="1"/>
      <c r="K421" s="1"/>
      <c r="L421" s="80" t="str">
        <f t="shared" si="6"/>
        <v>Yes</v>
      </c>
      <c r="M421" s="6"/>
      <c r="N421" s="6"/>
      <c r="O421" s="80" t="str">
        <f>IF(AND(M421="", N421=""), "",
    IF(M421="", "No",
        IF(
            AND(
                M421 &lt;= 'County Names to hide'!$D$2,
                OR(N421="", N421 &gt;= 'County Names to hide'!$C$2)
            ),
            "Yes",
            "No"
        )
    )
)</f>
        <v/>
      </c>
      <c r="P421" s="6"/>
      <c r="Q421" s="6"/>
      <c r="R421" s="6"/>
      <c r="S421" s="6"/>
      <c r="T421" s="1"/>
      <c r="U421" s="80" t="str">
        <f>IF(Outcomes!M421="","",
   IF(AND(Outcomes!N421&lt;&gt;"",Outcomes!N421&lt;'County Names to hide'!$C$2),0,
      ROUND((MIN(IF(Outcomes!N421="", 'County Names to hide'!$D$2, Outcomes!N421),'County Names to hide'!$D$2)-Outcomes!M421)/30,1)))</f>
        <v/>
      </c>
      <c r="V421" s="80" t="str">
        <f>IF(Outcomes!C421="", "", DATEDIF(Outcomes!C421, 'County Names to hide'!$D$2, "m"))</f>
        <v/>
      </c>
      <c r="W421" s="1"/>
      <c r="X421" s="1"/>
      <c r="Y421" s="1"/>
      <c r="Z421" s="1"/>
      <c r="AA421" s="1"/>
      <c r="AB421" s="1"/>
      <c r="AC421" s="1"/>
      <c r="AD421" s="1"/>
    </row>
    <row r="422" spans="1:30" x14ac:dyDescent="0.35">
      <c r="A422" s="1"/>
      <c r="B422" s="1"/>
      <c r="C422" s="1"/>
      <c r="D422" s="1"/>
      <c r="E422" s="1"/>
      <c r="F422" s="1"/>
      <c r="G422" s="1"/>
      <c r="H422" s="1"/>
      <c r="I422" s="1"/>
      <c r="J422" s="1"/>
      <c r="K422" s="1"/>
      <c r="L422" s="80" t="str">
        <f t="shared" si="6"/>
        <v>Yes</v>
      </c>
      <c r="M422" s="6"/>
      <c r="N422" s="6"/>
      <c r="O422" s="80" t="str">
        <f>IF(AND(M422="", N422=""), "",
    IF(M422="", "No",
        IF(
            AND(
                M422 &lt;= 'County Names to hide'!$D$2,
                OR(N422="", N422 &gt;= 'County Names to hide'!$C$2)
            ),
            "Yes",
            "No"
        )
    )
)</f>
        <v/>
      </c>
      <c r="P422" s="6"/>
      <c r="Q422" s="6"/>
      <c r="R422" s="6"/>
      <c r="S422" s="6"/>
      <c r="T422" s="1"/>
      <c r="U422" s="80" t="str">
        <f>IF(Outcomes!M422="","",
   IF(AND(Outcomes!N422&lt;&gt;"",Outcomes!N422&lt;'County Names to hide'!$C$2),0,
      ROUND((MIN(IF(Outcomes!N422="", 'County Names to hide'!$D$2, Outcomes!N422),'County Names to hide'!$D$2)-Outcomes!M422)/30,1)))</f>
        <v/>
      </c>
      <c r="V422" s="80" t="str">
        <f>IF(Outcomes!C422="", "", DATEDIF(Outcomes!C422, 'County Names to hide'!$D$2, "m"))</f>
        <v/>
      </c>
      <c r="W422" s="1"/>
      <c r="X422" s="1"/>
      <c r="Y422" s="1"/>
      <c r="Z422" s="1"/>
      <c r="AA422" s="1"/>
      <c r="AB422" s="1"/>
      <c r="AC422" s="1"/>
      <c r="AD422" s="1"/>
    </row>
    <row r="423" spans="1:30" x14ac:dyDescent="0.35">
      <c r="A423" s="1"/>
      <c r="B423" s="1"/>
      <c r="C423" s="1"/>
      <c r="D423" s="1"/>
      <c r="E423" s="1"/>
      <c r="F423" s="1"/>
      <c r="G423" s="1"/>
      <c r="H423" s="1"/>
      <c r="I423" s="1"/>
      <c r="J423" s="1"/>
      <c r="K423" s="1"/>
      <c r="L423" s="80" t="str">
        <f t="shared" si="6"/>
        <v>Yes</v>
      </c>
      <c r="M423" s="6"/>
      <c r="N423" s="6"/>
      <c r="O423" s="80" t="str">
        <f>IF(AND(M423="", N423=""), "",
    IF(M423="", "No",
        IF(
            AND(
                M423 &lt;= 'County Names to hide'!$D$2,
                OR(N423="", N423 &gt;= 'County Names to hide'!$C$2)
            ),
            "Yes",
            "No"
        )
    )
)</f>
        <v/>
      </c>
      <c r="P423" s="6"/>
      <c r="Q423" s="6"/>
      <c r="R423" s="6"/>
      <c r="S423" s="6"/>
      <c r="T423" s="1"/>
      <c r="U423" s="80" t="str">
        <f>IF(Outcomes!M423="","",
   IF(AND(Outcomes!N423&lt;&gt;"",Outcomes!N423&lt;'County Names to hide'!$C$2),0,
      ROUND((MIN(IF(Outcomes!N423="", 'County Names to hide'!$D$2, Outcomes!N423),'County Names to hide'!$D$2)-Outcomes!M423)/30,1)))</f>
        <v/>
      </c>
      <c r="V423" s="80" t="str">
        <f>IF(Outcomes!C423="", "", DATEDIF(Outcomes!C423, 'County Names to hide'!$D$2, "m"))</f>
        <v/>
      </c>
      <c r="W423" s="1"/>
      <c r="X423" s="1"/>
      <c r="Y423" s="1"/>
      <c r="Z423" s="1"/>
      <c r="AA423" s="1"/>
      <c r="AB423" s="1"/>
      <c r="AC423" s="1"/>
      <c r="AD423" s="1"/>
    </row>
    <row r="424" spans="1:30" x14ac:dyDescent="0.35">
      <c r="A424" s="1"/>
      <c r="B424" s="1"/>
      <c r="C424" s="1"/>
      <c r="D424" s="1"/>
      <c r="E424" s="1"/>
      <c r="F424" s="1"/>
      <c r="G424" s="1"/>
      <c r="H424" s="1"/>
      <c r="I424" s="1"/>
      <c r="J424" s="1"/>
      <c r="K424" s="1"/>
      <c r="L424" s="80" t="str">
        <f t="shared" si="6"/>
        <v>Yes</v>
      </c>
      <c r="M424" s="6"/>
      <c r="N424" s="6"/>
      <c r="O424" s="80" t="str">
        <f>IF(AND(M424="", N424=""), "",
    IF(M424="", "No",
        IF(
            AND(
                M424 &lt;= 'County Names to hide'!$D$2,
                OR(N424="", N424 &gt;= 'County Names to hide'!$C$2)
            ),
            "Yes",
            "No"
        )
    )
)</f>
        <v/>
      </c>
      <c r="P424" s="6"/>
      <c r="Q424" s="6"/>
      <c r="R424" s="6"/>
      <c r="S424" s="6"/>
      <c r="T424" s="1"/>
      <c r="U424" s="80" t="str">
        <f>IF(Outcomes!M424="","",
   IF(AND(Outcomes!N424&lt;&gt;"",Outcomes!N424&lt;'County Names to hide'!$C$2),0,
      ROUND((MIN(IF(Outcomes!N424="", 'County Names to hide'!$D$2, Outcomes!N424),'County Names to hide'!$D$2)-Outcomes!M424)/30,1)))</f>
        <v/>
      </c>
      <c r="V424" s="80" t="str">
        <f>IF(Outcomes!C424="", "", DATEDIF(Outcomes!C424, 'County Names to hide'!$D$2, "m"))</f>
        <v/>
      </c>
      <c r="W424" s="1"/>
      <c r="X424" s="1"/>
      <c r="Y424" s="1"/>
      <c r="Z424" s="1"/>
      <c r="AA424" s="1"/>
      <c r="AB424" s="1"/>
      <c r="AC424" s="1"/>
      <c r="AD424" s="1"/>
    </row>
    <row r="425" spans="1:30" x14ac:dyDescent="0.35">
      <c r="A425" s="1"/>
      <c r="B425" s="1"/>
      <c r="C425" s="1"/>
      <c r="D425" s="1"/>
      <c r="E425" s="1"/>
      <c r="F425" s="1"/>
      <c r="G425" s="1"/>
      <c r="H425" s="1"/>
      <c r="I425" s="1"/>
      <c r="J425" s="1"/>
      <c r="K425" s="1"/>
      <c r="L425" s="80" t="str">
        <f t="shared" si="6"/>
        <v>Yes</v>
      </c>
      <c r="M425" s="6"/>
      <c r="N425" s="6"/>
      <c r="O425" s="80" t="str">
        <f>IF(AND(M425="", N425=""), "",
    IF(M425="", "No",
        IF(
            AND(
                M425 &lt;= 'County Names to hide'!$D$2,
                OR(N425="", N425 &gt;= 'County Names to hide'!$C$2)
            ),
            "Yes",
            "No"
        )
    )
)</f>
        <v/>
      </c>
      <c r="P425" s="6"/>
      <c r="Q425" s="6"/>
      <c r="R425" s="6"/>
      <c r="S425" s="6"/>
      <c r="T425" s="1"/>
      <c r="U425" s="80" t="str">
        <f>IF(Outcomes!M425="","",
   IF(AND(Outcomes!N425&lt;&gt;"",Outcomes!N425&lt;'County Names to hide'!$C$2),0,
      ROUND((MIN(IF(Outcomes!N425="", 'County Names to hide'!$D$2, Outcomes!N425),'County Names to hide'!$D$2)-Outcomes!M425)/30,1)))</f>
        <v/>
      </c>
      <c r="V425" s="80" t="str">
        <f>IF(Outcomes!C425="", "", DATEDIF(Outcomes!C425, 'County Names to hide'!$D$2, "m"))</f>
        <v/>
      </c>
      <c r="W425" s="1"/>
      <c r="X425" s="1"/>
      <c r="Y425" s="1"/>
      <c r="Z425" s="1"/>
      <c r="AA425" s="1"/>
      <c r="AB425" s="1"/>
      <c r="AC425" s="1"/>
      <c r="AD425" s="1"/>
    </row>
    <row r="426" spans="1:30" x14ac:dyDescent="0.35">
      <c r="A426" s="1"/>
      <c r="B426" s="1"/>
      <c r="C426" s="1"/>
      <c r="D426" s="1"/>
      <c r="E426" s="1"/>
      <c r="F426" s="1"/>
      <c r="G426" s="1"/>
      <c r="H426" s="1"/>
      <c r="I426" s="1"/>
      <c r="J426" s="1"/>
      <c r="K426" s="1"/>
      <c r="L426" s="80" t="str">
        <f t="shared" si="6"/>
        <v>Yes</v>
      </c>
      <c r="M426" s="6"/>
      <c r="N426" s="6"/>
      <c r="O426" s="80" t="str">
        <f>IF(AND(M426="", N426=""), "",
    IF(M426="", "No",
        IF(
            AND(
                M426 &lt;= 'County Names to hide'!$D$2,
                OR(N426="", N426 &gt;= 'County Names to hide'!$C$2)
            ),
            "Yes",
            "No"
        )
    )
)</f>
        <v/>
      </c>
      <c r="P426" s="6"/>
      <c r="Q426" s="6"/>
      <c r="R426" s="6"/>
      <c r="S426" s="6"/>
      <c r="T426" s="1"/>
      <c r="U426" s="80" t="str">
        <f>IF(Outcomes!M426="","",
   IF(AND(Outcomes!N426&lt;&gt;"",Outcomes!N426&lt;'County Names to hide'!$C$2),0,
      ROUND((MIN(IF(Outcomes!N426="", 'County Names to hide'!$D$2, Outcomes!N426),'County Names to hide'!$D$2)-Outcomes!M426)/30,1)))</f>
        <v/>
      </c>
      <c r="V426" s="80" t="str">
        <f>IF(Outcomes!C426="", "", DATEDIF(Outcomes!C426, 'County Names to hide'!$D$2, "m"))</f>
        <v/>
      </c>
      <c r="W426" s="1"/>
      <c r="X426" s="1"/>
      <c r="Y426" s="1"/>
      <c r="Z426" s="1"/>
      <c r="AA426" s="1"/>
      <c r="AB426" s="1"/>
      <c r="AC426" s="1"/>
      <c r="AD426" s="1"/>
    </row>
    <row r="427" spans="1:30" x14ac:dyDescent="0.35">
      <c r="A427" s="1"/>
      <c r="B427" s="1"/>
      <c r="C427" s="1"/>
      <c r="D427" s="1"/>
      <c r="E427" s="1"/>
      <c r="F427" s="1"/>
      <c r="G427" s="1"/>
      <c r="H427" s="1"/>
      <c r="I427" s="1"/>
      <c r="J427" s="1"/>
      <c r="K427" s="1"/>
      <c r="L427" s="80" t="str">
        <f t="shared" si="6"/>
        <v>Yes</v>
      </c>
      <c r="M427" s="6"/>
      <c r="N427" s="6"/>
      <c r="O427" s="80" t="str">
        <f>IF(AND(M427="", N427=""), "",
    IF(M427="", "No",
        IF(
            AND(
                M427 &lt;= 'County Names to hide'!$D$2,
                OR(N427="", N427 &gt;= 'County Names to hide'!$C$2)
            ),
            "Yes",
            "No"
        )
    )
)</f>
        <v/>
      </c>
      <c r="P427" s="6"/>
      <c r="Q427" s="6"/>
      <c r="R427" s="6"/>
      <c r="S427" s="6"/>
      <c r="T427" s="1"/>
      <c r="U427" s="80" t="str">
        <f>IF(Outcomes!M427="","",
   IF(AND(Outcomes!N427&lt;&gt;"",Outcomes!N427&lt;'County Names to hide'!$C$2),0,
      ROUND((MIN(IF(Outcomes!N427="", 'County Names to hide'!$D$2, Outcomes!N427),'County Names to hide'!$D$2)-Outcomes!M427)/30,1)))</f>
        <v/>
      </c>
      <c r="V427" s="80" t="str">
        <f>IF(Outcomes!C427="", "", DATEDIF(Outcomes!C427, 'County Names to hide'!$D$2, "m"))</f>
        <v/>
      </c>
      <c r="W427" s="1"/>
      <c r="X427" s="1"/>
      <c r="Y427" s="1"/>
      <c r="Z427" s="1"/>
      <c r="AA427" s="1"/>
      <c r="AB427" s="1"/>
      <c r="AC427" s="1"/>
      <c r="AD427" s="1"/>
    </row>
    <row r="428" spans="1:30" x14ac:dyDescent="0.35">
      <c r="A428" s="1"/>
      <c r="B428" s="1"/>
      <c r="C428" s="1"/>
      <c r="D428" s="1"/>
      <c r="E428" s="1"/>
      <c r="F428" s="1"/>
      <c r="G428" s="1"/>
      <c r="H428" s="1"/>
      <c r="I428" s="1"/>
      <c r="J428" s="1"/>
      <c r="K428" s="1"/>
      <c r="L428" s="80" t="str">
        <f t="shared" si="6"/>
        <v>Yes</v>
      </c>
      <c r="M428" s="6"/>
      <c r="N428" s="6"/>
      <c r="O428" s="80" t="str">
        <f>IF(AND(M428="", N428=""), "",
    IF(M428="", "No",
        IF(
            AND(
                M428 &lt;= 'County Names to hide'!$D$2,
                OR(N428="", N428 &gt;= 'County Names to hide'!$C$2)
            ),
            "Yes",
            "No"
        )
    )
)</f>
        <v/>
      </c>
      <c r="P428" s="6"/>
      <c r="Q428" s="6"/>
      <c r="R428" s="6"/>
      <c r="S428" s="6"/>
      <c r="T428" s="1"/>
      <c r="U428" s="80" t="str">
        <f>IF(Outcomes!M428="","",
   IF(AND(Outcomes!N428&lt;&gt;"",Outcomes!N428&lt;'County Names to hide'!$C$2),0,
      ROUND((MIN(IF(Outcomes!N428="", 'County Names to hide'!$D$2, Outcomes!N428),'County Names to hide'!$D$2)-Outcomes!M428)/30,1)))</f>
        <v/>
      </c>
      <c r="V428" s="80" t="str">
        <f>IF(Outcomes!C428="", "", DATEDIF(Outcomes!C428, 'County Names to hide'!$D$2, "m"))</f>
        <v/>
      </c>
      <c r="W428" s="1"/>
      <c r="X428" s="1"/>
      <c r="Y428" s="1"/>
      <c r="Z428" s="1"/>
      <c r="AA428" s="1"/>
      <c r="AB428" s="1"/>
      <c r="AC428" s="1"/>
      <c r="AD428" s="1"/>
    </row>
    <row r="429" spans="1:30" x14ac:dyDescent="0.35">
      <c r="A429" s="1"/>
      <c r="B429" s="1"/>
      <c r="C429" s="1"/>
      <c r="D429" s="1"/>
      <c r="E429" s="1"/>
      <c r="F429" s="1"/>
      <c r="G429" s="1"/>
      <c r="H429" s="1"/>
      <c r="I429" s="1"/>
      <c r="J429" s="1"/>
      <c r="K429" s="1"/>
      <c r="L429" s="80" t="str">
        <f t="shared" si="6"/>
        <v>Yes</v>
      </c>
      <c r="M429" s="6"/>
      <c r="N429" s="6"/>
      <c r="O429" s="80" t="str">
        <f>IF(AND(M429="", N429=""), "",
    IF(M429="", "No",
        IF(
            AND(
                M429 &lt;= 'County Names to hide'!$D$2,
                OR(N429="", N429 &gt;= 'County Names to hide'!$C$2)
            ),
            "Yes",
            "No"
        )
    )
)</f>
        <v/>
      </c>
      <c r="P429" s="6"/>
      <c r="Q429" s="6"/>
      <c r="R429" s="6"/>
      <c r="S429" s="6"/>
      <c r="T429" s="1"/>
      <c r="U429" s="80" t="str">
        <f>IF(Outcomes!M429="","",
   IF(AND(Outcomes!N429&lt;&gt;"",Outcomes!N429&lt;'County Names to hide'!$C$2),0,
      ROUND((MIN(IF(Outcomes!N429="", 'County Names to hide'!$D$2, Outcomes!N429),'County Names to hide'!$D$2)-Outcomes!M429)/30,1)))</f>
        <v/>
      </c>
      <c r="V429" s="80" t="str">
        <f>IF(Outcomes!C429="", "", DATEDIF(Outcomes!C429, 'County Names to hide'!$D$2, "m"))</f>
        <v/>
      </c>
      <c r="W429" s="1"/>
      <c r="X429" s="1"/>
      <c r="Y429" s="1"/>
      <c r="Z429" s="1"/>
      <c r="AA429" s="1"/>
      <c r="AB429" s="1"/>
      <c r="AC429" s="1"/>
      <c r="AD429" s="1"/>
    </row>
    <row r="430" spans="1:30" x14ac:dyDescent="0.35">
      <c r="A430" s="1"/>
      <c r="B430" s="1"/>
      <c r="C430" s="1"/>
      <c r="D430" s="1"/>
      <c r="E430" s="1"/>
      <c r="F430" s="1"/>
      <c r="G430" s="1"/>
      <c r="H430" s="1"/>
      <c r="I430" s="1"/>
      <c r="J430" s="1"/>
      <c r="K430" s="1"/>
      <c r="L430" s="80" t="str">
        <f t="shared" si="6"/>
        <v>Yes</v>
      </c>
      <c r="M430" s="6"/>
      <c r="N430" s="6"/>
      <c r="O430" s="80" t="str">
        <f>IF(AND(M430="", N430=""), "",
    IF(M430="", "No",
        IF(
            AND(
                M430 &lt;= 'County Names to hide'!$D$2,
                OR(N430="", N430 &gt;= 'County Names to hide'!$C$2)
            ),
            "Yes",
            "No"
        )
    )
)</f>
        <v/>
      </c>
      <c r="P430" s="6"/>
      <c r="Q430" s="6"/>
      <c r="R430" s="6"/>
      <c r="S430" s="6"/>
      <c r="T430" s="1"/>
      <c r="U430" s="80" t="str">
        <f>IF(Outcomes!M430="","",
   IF(AND(Outcomes!N430&lt;&gt;"",Outcomes!N430&lt;'County Names to hide'!$C$2),0,
      ROUND((MIN(IF(Outcomes!N430="", 'County Names to hide'!$D$2, Outcomes!N430),'County Names to hide'!$D$2)-Outcomes!M430)/30,1)))</f>
        <v/>
      </c>
      <c r="V430" s="80" t="str">
        <f>IF(Outcomes!C430="", "", DATEDIF(Outcomes!C430, 'County Names to hide'!$D$2, "m"))</f>
        <v/>
      </c>
      <c r="W430" s="1"/>
      <c r="X430" s="1"/>
      <c r="Y430" s="1"/>
      <c r="Z430" s="1"/>
      <c r="AA430" s="1"/>
      <c r="AB430" s="1"/>
      <c r="AC430" s="1"/>
      <c r="AD430" s="1"/>
    </row>
    <row r="431" spans="1:30" x14ac:dyDescent="0.35">
      <c r="A431" s="1"/>
      <c r="B431" s="1"/>
      <c r="C431" s="1"/>
      <c r="D431" s="1"/>
      <c r="E431" s="1"/>
      <c r="F431" s="1"/>
      <c r="G431" s="1"/>
      <c r="H431" s="1"/>
      <c r="I431" s="1"/>
      <c r="J431" s="1"/>
      <c r="K431" s="1"/>
      <c r="L431" s="80" t="str">
        <f t="shared" si="6"/>
        <v>Yes</v>
      </c>
      <c r="M431" s="6"/>
      <c r="N431" s="6"/>
      <c r="O431" s="80" t="str">
        <f>IF(AND(M431="", N431=""), "",
    IF(M431="", "No",
        IF(
            AND(
                M431 &lt;= 'County Names to hide'!$D$2,
                OR(N431="", N431 &gt;= 'County Names to hide'!$C$2)
            ),
            "Yes",
            "No"
        )
    )
)</f>
        <v/>
      </c>
      <c r="P431" s="6"/>
      <c r="Q431" s="6"/>
      <c r="R431" s="6"/>
      <c r="S431" s="6"/>
      <c r="T431" s="1"/>
      <c r="U431" s="80" t="str">
        <f>IF(Outcomes!M431="","",
   IF(AND(Outcomes!N431&lt;&gt;"",Outcomes!N431&lt;'County Names to hide'!$C$2),0,
      ROUND((MIN(IF(Outcomes!N431="", 'County Names to hide'!$D$2, Outcomes!N431),'County Names to hide'!$D$2)-Outcomes!M431)/30,1)))</f>
        <v/>
      </c>
      <c r="V431" s="80" t="str">
        <f>IF(Outcomes!C431="", "", DATEDIF(Outcomes!C431, 'County Names to hide'!$D$2, "m"))</f>
        <v/>
      </c>
      <c r="W431" s="1"/>
      <c r="X431" s="1"/>
      <c r="Y431" s="1"/>
      <c r="Z431" s="1"/>
      <c r="AA431" s="1"/>
      <c r="AB431" s="1"/>
      <c r="AC431" s="1"/>
      <c r="AD431" s="1"/>
    </row>
    <row r="432" spans="1:30" x14ac:dyDescent="0.35">
      <c r="A432" s="1"/>
      <c r="B432" s="1"/>
      <c r="C432" s="1"/>
      <c r="D432" s="1"/>
      <c r="E432" s="1"/>
      <c r="F432" s="1"/>
      <c r="G432" s="1"/>
      <c r="H432" s="1"/>
      <c r="I432" s="1"/>
      <c r="J432" s="1"/>
      <c r="K432" s="1"/>
      <c r="L432" s="80" t="str">
        <f t="shared" si="6"/>
        <v>Yes</v>
      </c>
      <c r="M432" s="6"/>
      <c r="N432" s="6"/>
      <c r="O432" s="80" t="str">
        <f>IF(AND(M432="", N432=""), "",
    IF(M432="", "No",
        IF(
            AND(
                M432 &lt;= 'County Names to hide'!$D$2,
                OR(N432="", N432 &gt;= 'County Names to hide'!$C$2)
            ),
            "Yes",
            "No"
        )
    )
)</f>
        <v/>
      </c>
      <c r="P432" s="6"/>
      <c r="Q432" s="6"/>
      <c r="R432" s="6"/>
      <c r="S432" s="6"/>
      <c r="T432" s="1"/>
      <c r="U432" s="80" t="str">
        <f>IF(Outcomes!M432="","",
   IF(AND(Outcomes!N432&lt;&gt;"",Outcomes!N432&lt;'County Names to hide'!$C$2),0,
      ROUND((MIN(IF(Outcomes!N432="", 'County Names to hide'!$D$2, Outcomes!N432),'County Names to hide'!$D$2)-Outcomes!M432)/30,1)))</f>
        <v/>
      </c>
      <c r="V432" s="80" t="str">
        <f>IF(Outcomes!C432="", "", DATEDIF(Outcomes!C432, 'County Names to hide'!$D$2, "m"))</f>
        <v/>
      </c>
      <c r="W432" s="1"/>
      <c r="X432" s="1"/>
      <c r="Y432" s="1"/>
      <c r="Z432" s="1"/>
      <c r="AA432" s="1"/>
      <c r="AB432" s="1"/>
      <c r="AC432" s="1"/>
      <c r="AD432" s="1"/>
    </row>
    <row r="433" spans="1:30" x14ac:dyDescent="0.35">
      <c r="A433" s="1"/>
      <c r="B433" s="1"/>
      <c r="C433" s="1"/>
      <c r="D433" s="1"/>
      <c r="E433" s="1"/>
      <c r="F433" s="1"/>
      <c r="G433" s="1"/>
      <c r="H433" s="1"/>
      <c r="I433" s="1"/>
      <c r="J433" s="1"/>
      <c r="K433" s="1"/>
      <c r="L433" s="80" t="str">
        <f t="shared" si="6"/>
        <v>Yes</v>
      </c>
      <c r="M433" s="6"/>
      <c r="N433" s="6"/>
      <c r="O433" s="80" t="str">
        <f>IF(AND(M433="", N433=""), "",
    IF(M433="", "No",
        IF(
            AND(
                M433 &lt;= 'County Names to hide'!$D$2,
                OR(N433="", N433 &gt;= 'County Names to hide'!$C$2)
            ),
            "Yes",
            "No"
        )
    )
)</f>
        <v/>
      </c>
      <c r="P433" s="6"/>
      <c r="Q433" s="6"/>
      <c r="R433" s="6"/>
      <c r="S433" s="6"/>
      <c r="T433" s="1"/>
      <c r="U433" s="80" t="str">
        <f>IF(Outcomes!M433="","",
   IF(AND(Outcomes!N433&lt;&gt;"",Outcomes!N433&lt;'County Names to hide'!$C$2),0,
      ROUND((MIN(IF(Outcomes!N433="", 'County Names to hide'!$D$2, Outcomes!N433),'County Names to hide'!$D$2)-Outcomes!M433)/30,1)))</f>
        <v/>
      </c>
      <c r="V433" s="80" t="str">
        <f>IF(Outcomes!C433="", "", DATEDIF(Outcomes!C433, 'County Names to hide'!$D$2, "m"))</f>
        <v/>
      </c>
      <c r="W433" s="1"/>
      <c r="X433" s="1"/>
      <c r="Y433" s="1"/>
      <c r="Z433" s="1"/>
      <c r="AA433" s="1"/>
      <c r="AB433" s="1"/>
      <c r="AC433" s="1"/>
      <c r="AD433" s="1"/>
    </row>
    <row r="434" spans="1:30" x14ac:dyDescent="0.35">
      <c r="A434" s="1"/>
      <c r="B434" s="1"/>
      <c r="C434" s="1"/>
      <c r="D434" s="1"/>
      <c r="E434" s="1"/>
      <c r="F434" s="1"/>
      <c r="G434" s="1"/>
      <c r="H434" s="1"/>
      <c r="I434" s="1"/>
      <c r="J434" s="1"/>
      <c r="K434" s="1"/>
      <c r="L434" s="80" t="str">
        <f t="shared" si="6"/>
        <v>Yes</v>
      </c>
      <c r="M434" s="6"/>
      <c r="N434" s="6"/>
      <c r="O434" s="80" t="str">
        <f>IF(AND(M434="", N434=""), "",
    IF(M434="", "No",
        IF(
            AND(
                M434 &lt;= 'County Names to hide'!$D$2,
                OR(N434="", N434 &gt;= 'County Names to hide'!$C$2)
            ),
            "Yes",
            "No"
        )
    )
)</f>
        <v/>
      </c>
      <c r="P434" s="6"/>
      <c r="Q434" s="6"/>
      <c r="R434" s="6"/>
      <c r="S434" s="6"/>
      <c r="T434" s="1"/>
      <c r="U434" s="80" t="str">
        <f>IF(Outcomes!M434="","",
   IF(AND(Outcomes!N434&lt;&gt;"",Outcomes!N434&lt;'County Names to hide'!$C$2),0,
      ROUND((MIN(IF(Outcomes!N434="", 'County Names to hide'!$D$2, Outcomes!N434),'County Names to hide'!$D$2)-Outcomes!M434)/30,1)))</f>
        <v/>
      </c>
      <c r="V434" s="80" t="str">
        <f>IF(Outcomes!C434="", "", DATEDIF(Outcomes!C434, 'County Names to hide'!$D$2, "m"))</f>
        <v/>
      </c>
      <c r="W434" s="1"/>
      <c r="X434" s="1"/>
      <c r="Y434" s="1"/>
      <c r="Z434" s="1"/>
      <c r="AA434" s="1"/>
      <c r="AB434" s="1"/>
      <c r="AC434" s="1"/>
      <c r="AD434" s="1"/>
    </row>
    <row r="435" spans="1:30" x14ac:dyDescent="0.35">
      <c r="A435" s="1"/>
      <c r="B435" s="1"/>
      <c r="C435" s="1"/>
      <c r="D435" s="1"/>
      <c r="E435" s="1"/>
      <c r="F435" s="1"/>
      <c r="G435" s="1"/>
      <c r="H435" s="1"/>
      <c r="I435" s="1"/>
      <c r="J435" s="1"/>
      <c r="K435" s="1"/>
      <c r="L435" s="80" t="str">
        <f t="shared" si="6"/>
        <v>Yes</v>
      </c>
      <c r="M435" s="6"/>
      <c r="N435" s="6"/>
      <c r="O435" s="80" t="str">
        <f>IF(AND(M435="", N435=""), "",
    IF(M435="", "No",
        IF(
            AND(
                M435 &lt;= 'County Names to hide'!$D$2,
                OR(N435="", N435 &gt;= 'County Names to hide'!$C$2)
            ),
            "Yes",
            "No"
        )
    )
)</f>
        <v/>
      </c>
      <c r="P435" s="6"/>
      <c r="Q435" s="6"/>
      <c r="R435" s="6"/>
      <c r="S435" s="6"/>
      <c r="T435" s="1"/>
      <c r="U435" s="80" t="str">
        <f>IF(Outcomes!M435="","",
   IF(AND(Outcomes!N435&lt;&gt;"",Outcomes!N435&lt;'County Names to hide'!$C$2),0,
      ROUND((MIN(IF(Outcomes!N435="", 'County Names to hide'!$D$2, Outcomes!N435),'County Names to hide'!$D$2)-Outcomes!M435)/30,1)))</f>
        <v/>
      </c>
      <c r="V435" s="80" t="str">
        <f>IF(Outcomes!C435="", "", DATEDIF(Outcomes!C435, 'County Names to hide'!$D$2, "m"))</f>
        <v/>
      </c>
      <c r="W435" s="1"/>
      <c r="X435" s="1"/>
      <c r="Y435" s="1"/>
      <c r="Z435" s="1"/>
      <c r="AA435" s="1"/>
      <c r="AB435" s="1"/>
      <c r="AC435" s="1"/>
      <c r="AD435" s="1"/>
    </row>
    <row r="436" spans="1:30" x14ac:dyDescent="0.35">
      <c r="A436" s="1"/>
      <c r="B436" s="1"/>
      <c r="C436" s="1"/>
      <c r="D436" s="1"/>
      <c r="E436" s="1"/>
      <c r="F436" s="1"/>
      <c r="G436" s="1"/>
      <c r="H436" s="1"/>
      <c r="I436" s="1"/>
      <c r="J436" s="1"/>
      <c r="K436" s="1"/>
      <c r="L436" s="80" t="str">
        <f t="shared" si="6"/>
        <v>Yes</v>
      </c>
      <c r="M436" s="6"/>
      <c r="N436" s="6"/>
      <c r="O436" s="80" t="str">
        <f>IF(AND(M436="", N436=""), "",
    IF(M436="", "No",
        IF(
            AND(
                M436 &lt;= 'County Names to hide'!$D$2,
                OR(N436="", N436 &gt;= 'County Names to hide'!$C$2)
            ),
            "Yes",
            "No"
        )
    )
)</f>
        <v/>
      </c>
      <c r="P436" s="6"/>
      <c r="Q436" s="6"/>
      <c r="R436" s="6"/>
      <c r="S436" s="6"/>
      <c r="T436" s="1"/>
      <c r="U436" s="80" t="str">
        <f>IF(Outcomes!M436="","",
   IF(AND(Outcomes!N436&lt;&gt;"",Outcomes!N436&lt;'County Names to hide'!$C$2),0,
      ROUND((MIN(IF(Outcomes!N436="", 'County Names to hide'!$D$2, Outcomes!N436),'County Names to hide'!$D$2)-Outcomes!M436)/30,1)))</f>
        <v/>
      </c>
      <c r="V436" s="80" t="str">
        <f>IF(Outcomes!C436="", "", DATEDIF(Outcomes!C436, 'County Names to hide'!$D$2, "m"))</f>
        <v/>
      </c>
      <c r="W436" s="1"/>
      <c r="X436" s="1"/>
      <c r="Y436" s="1"/>
      <c r="Z436" s="1"/>
      <c r="AA436" s="1"/>
      <c r="AB436" s="1"/>
      <c r="AC436" s="1"/>
      <c r="AD436" s="1"/>
    </row>
    <row r="437" spans="1:30" x14ac:dyDescent="0.35">
      <c r="A437" s="1"/>
      <c r="B437" s="1"/>
      <c r="C437" s="1"/>
      <c r="D437" s="1"/>
      <c r="E437" s="1"/>
      <c r="F437" s="1"/>
      <c r="G437" s="1"/>
      <c r="H437" s="1"/>
      <c r="I437" s="1"/>
      <c r="J437" s="1"/>
      <c r="K437" s="1"/>
      <c r="L437" s="80" t="str">
        <f t="shared" si="6"/>
        <v>Yes</v>
      </c>
      <c r="M437" s="6"/>
      <c r="N437" s="6"/>
      <c r="O437" s="80" t="str">
        <f>IF(AND(M437="", N437=""), "",
    IF(M437="", "No",
        IF(
            AND(
                M437 &lt;= 'County Names to hide'!$D$2,
                OR(N437="", N437 &gt;= 'County Names to hide'!$C$2)
            ),
            "Yes",
            "No"
        )
    )
)</f>
        <v/>
      </c>
      <c r="P437" s="6"/>
      <c r="Q437" s="6"/>
      <c r="R437" s="6"/>
      <c r="S437" s="6"/>
      <c r="T437" s="1"/>
      <c r="U437" s="80" t="str">
        <f>IF(Outcomes!M437="","",
   IF(AND(Outcomes!N437&lt;&gt;"",Outcomes!N437&lt;'County Names to hide'!$C$2),0,
      ROUND((MIN(IF(Outcomes!N437="", 'County Names to hide'!$D$2, Outcomes!N437),'County Names to hide'!$D$2)-Outcomes!M437)/30,1)))</f>
        <v/>
      </c>
      <c r="V437" s="80" t="str">
        <f>IF(Outcomes!C437="", "", DATEDIF(Outcomes!C437, 'County Names to hide'!$D$2, "m"))</f>
        <v/>
      </c>
      <c r="W437" s="1"/>
      <c r="X437" s="1"/>
      <c r="Y437" s="1"/>
      <c r="Z437" s="1"/>
      <c r="AA437" s="1"/>
      <c r="AB437" s="1"/>
      <c r="AC437" s="1"/>
      <c r="AD437" s="1"/>
    </row>
    <row r="438" spans="1:30" x14ac:dyDescent="0.35">
      <c r="A438" s="1"/>
      <c r="B438" s="1"/>
      <c r="C438" s="1"/>
      <c r="D438" s="1"/>
      <c r="E438" s="1"/>
      <c r="F438" s="1"/>
      <c r="G438" s="1"/>
      <c r="H438" s="1"/>
      <c r="I438" s="1"/>
      <c r="J438" s="1"/>
      <c r="K438" s="1"/>
      <c r="L438" s="80" t="str">
        <f t="shared" si="6"/>
        <v>Yes</v>
      </c>
      <c r="M438" s="6"/>
      <c r="N438" s="6"/>
      <c r="O438" s="80" t="str">
        <f>IF(AND(M438="", N438=""), "",
    IF(M438="", "No",
        IF(
            AND(
                M438 &lt;= 'County Names to hide'!$D$2,
                OR(N438="", N438 &gt;= 'County Names to hide'!$C$2)
            ),
            "Yes",
            "No"
        )
    )
)</f>
        <v/>
      </c>
      <c r="P438" s="6"/>
      <c r="Q438" s="6"/>
      <c r="R438" s="6"/>
      <c r="S438" s="6"/>
      <c r="T438" s="1"/>
      <c r="U438" s="80" t="str">
        <f>IF(Outcomes!M438="","",
   IF(AND(Outcomes!N438&lt;&gt;"",Outcomes!N438&lt;'County Names to hide'!$C$2),0,
      ROUND((MIN(IF(Outcomes!N438="", 'County Names to hide'!$D$2, Outcomes!N438),'County Names to hide'!$D$2)-Outcomes!M438)/30,1)))</f>
        <v/>
      </c>
      <c r="V438" s="80" t="str">
        <f>IF(Outcomes!C438="", "", DATEDIF(Outcomes!C438, 'County Names to hide'!$D$2, "m"))</f>
        <v/>
      </c>
      <c r="W438" s="1"/>
      <c r="X438" s="1"/>
      <c r="Y438" s="1"/>
      <c r="Z438" s="1"/>
      <c r="AA438" s="1"/>
      <c r="AB438" s="1"/>
      <c r="AC438" s="1"/>
      <c r="AD438" s="1"/>
    </row>
    <row r="439" spans="1:30" x14ac:dyDescent="0.35">
      <c r="A439" s="1"/>
      <c r="B439" s="1"/>
      <c r="C439" s="1"/>
      <c r="D439" s="1"/>
      <c r="E439" s="1"/>
      <c r="F439" s="1"/>
      <c r="G439" s="1"/>
      <c r="H439" s="1"/>
      <c r="I439" s="1"/>
      <c r="J439" s="1"/>
      <c r="K439" s="1"/>
      <c r="L439" s="80" t="str">
        <f t="shared" si="6"/>
        <v>Yes</v>
      </c>
      <c r="M439" s="6"/>
      <c r="N439" s="6"/>
      <c r="O439" s="80" t="str">
        <f>IF(AND(M439="", N439=""), "",
    IF(M439="", "No",
        IF(
            AND(
                M439 &lt;= 'County Names to hide'!$D$2,
                OR(N439="", N439 &gt;= 'County Names to hide'!$C$2)
            ),
            "Yes",
            "No"
        )
    )
)</f>
        <v/>
      </c>
      <c r="P439" s="6"/>
      <c r="Q439" s="6"/>
      <c r="R439" s="6"/>
      <c r="S439" s="6"/>
      <c r="T439" s="1"/>
      <c r="U439" s="80" t="str">
        <f>IF(Outcomes!M439="","",
   IF(AND(Outcomes!N439&lt;&gt;"",Outcomes!N439&lt;'County Names to hide'!$C$2),0,
      ROUND((MIN(IF(Outcomes!N439="", 'County Names to hide'!$D$2, Outcomes!N439),'County Names to hide'!$D$2)-Outcomes!M439)/30,1)))</f>
        <v/>
      </c>
      <c r="V439" s="80" t="str">
        <f>IF(Outcomes!C439="", "", DATEDIF(Outcomes!C439, 'County Names to hide'!$D$2, "m"))</f>
        <v/>
      </c>
      <c r="W439" s="1"/>
      <c r="X439" s="1"/>
      <c r="Y439" s="1"/>
      <c r="Z439" s="1"/>
      <c r="AA439" s="1"/>
      <c r="AB439" s="1"/>
      <c r="AC439" s="1"/>
      <c r="AD439" s="1"/>
    </row>
    <row r="440" spans="1:30" x14ac:dyDescent="0.35">
      <c r="A440" s="1"/>
      <c r="B440" s="1"/>
      <c r="C440" s="1"/>
      <c r="D440" s="1"/>
      <c r="E440" s="1"/>
      <c r="F440" s="1"/>
      <c r="G440" s="1"/>
      <c r="H440" s="1"/>
      <c r="I440" s="1"/>
      <c r="J440" s="1"/>
      <c r="K440" s="1"/>
      <c r="L440" s="80" t="str">
        <f t="shared" si="6"/>
        <v>Yes</v>
      </c>
      <c r="M440" s="6"/>
      <c r="N440" s="6"/>
      <c r="O440" s="80" t="str">
        <f>IF(AND(M440="", N440=""), "",
    IF(M440="", "No",
        IF(
            AND(
                M440 &lt;= 'County Names to hide'!$D$2,
                OR(N440="", N440 &gt;= 'County Names to hide'!$C$2)
            ),
            "Yes",
            "No"
        )
    )
)</f>
        <v/>
      </c>
      <c r="P440" s="6"/>
      <c r="Q440" s="6"/>
      <c r="R440" s="6"/>
      <c r="S440" s="6"/>
      <c r="T440" s="1"/>
      <c r="U440" s="80" t="str">
        <f>IF(Outcomes!M440="","",
   IF(AND(Outcomes!N440&lt;&gt;"",Outcomes!N440&lt;'County Names to hide'!$C$2),0,
      ROUND((MIN(IF(Outcomes!N440="", 'County Names to hide'!$D$2, Outcomes!N440),'County Names to hide'!$D$2)-Outcomes!M440)/30,1)))</f>
        <v/>
      </c>
      <c r="V440" s="80" t="str">
        <f>IF(Outcomes!C440="", "", DATEDIF(Outcomes!C440, 'County Names to hide'!$D$2, "m"))</f>
        <v/>
      </c>
      <c r="W440" s="1"/>
      <c r="X440" s="1"/>
      <c r="Y440" s="1"/>
      <c r="Z440" s="1"/>
      <c r="AA440" s="1"/>
      <c r="AB440" s="1"/>
      <c r="AC440" s="1"/>
      <c r="AD440" s="1"/>
    </row>
    <row r="441" spans="1:30" x14ac:dyDescent="0.35">
      <c r="A441" s="1"/>
      <c r="B441" s="1"/>
      <c r="C441" s="1"/>
      <c r="D441" s="1"/>
      <c r="E441" s="1"/>
      <c r="F441" s="1"/>
      <c r="G441" s="1"/>
      <c r="H441" s="1"/>
      <c r="I441" s="1"/>
      <c r="J441" s="1"/>
      <c r="K441" s="1"/>
      <c r="L441" s="80" t="str">
        <f t="shared" si="6"/>
        <v>Yes</v>
      </c>
      <c r="M441" s="6"/>
      <c r="N441" s="6"/>
      <c r="O441" s="80" t="str">
        <f>IF(AND(M441="", N441=""), "",
    IF(M441="", "No",
        IF(
            AND(
                M441 &lt;= 'County Names to hide'!$D$2,
                OR(N441="", N441 &gt;= 'County Names to hide'!$C$2)
            ),
            "Yes",
            "No"
        )
    )
)</f>
        <v/>
      </c>
      <c r="P441" s="6"/>
      <c r="Q441" s="6"/>
      <c r="R441" s="6"/>
      <c r="S441" s="6"/>
      <c r="T441" s="1"/>
      <c r="U441" s="80" t="str">
        <f>IF(Outcomes!M441="","",
   IF(AND(Outcomes!N441&lt;&gt;"",Outcomes!N441&lt;'County Names to hide'!$C$2),0,
      ROUND((MIN(IF(Outcomes!N441="", 'County Names to hide'!$D$2, Outcomes!N441),'County Names to hide'!$D$2)-Outcomes!M441)/30,1)))</f>
        <v/>
      </c>
      <c r="V441" s="80" t="str">
        <f>IF(Outcomes!C441="", "", DATEDIF(Outcomes!C441, 'County Names to hide'!$D$2, "m"))</f>
        <v/>
      </c>
      <c r="W441" s="1"/>
      <c r="X441" s="1"/>
      <c r="Y441" s="1"/>
      <c r="Z441" s="1"/>
      <c r="AA441" s="1"/>
      <c r="AB441" s="1"/>
      <c r="AC441" s="1"/>
      <c r="AD441" s="1"/>
    </row>
    <row r="442" spans="1:30" x14ac:dyDescent="0.35">
      <c r="A442" s="1"/>
      <c r="B442" s="1"/>
      <c r="C442" s="1"/>
      <c r="D442" s="1"/>
      <c r="E442" s="1"/>
      <c r="F442" s="1"/>
      <c r="G442" s="1"/>
      <c r="H442" s="1"/>
      <c r="I442" s="1"/>
      <c r="J442" s="1"/>
      <c r="K442" s="1"/>
      <c r="L442" s="80" t="str">
        <f t="shared" si="6"/>
        <v>Yes</v>
      </c>
      <c r="M442" s="6"/>
      <c r="N442" s="6"/>
      <c r="O442" s="80" t="str">
        <f>IF(AND(M442="", N442=""), "",
    IF(M442="", "No",
        IF(
            AND(
                M442 &lt;= 'County Names to hide'!$D$2,
                OR(N442="", N442 &gt;= 'County Names to hide'!$C$2)
            ),
            "Yes",
            "No"
        )
    )
)</f>
        <v/>
      </c>
      <c r="P442" s="6"/>
      <c r="Q442" s="6"/>
      <c r="R442" s="6"/>
      <c r="S442" s="6"/>
      <c r="T442" s="1"/>
      <c r="U442" s="80" t="str">
        <f>IF(Outcomes!M442="","",
   IF(AND(Outcomes!N442&lt;&gt;"",Outcomes!N442&lt;'County Names to hide'!$C$2),0,
      ROUND((MIN(IF(Outcomes!N442="", 'County Names to hide'!$D$2, Outcomes!N442),'County Names to hide'!$D$2)-Outcomes!M442)/30,1)))</f>
        <v/>
      </c>
      <c r="V442" s="80" t="str">
        <f>IF(Outcomes!C442="", "", DATEDIF(Outcomes!C442, 'County Names to hide'!$D$2, "m"))</f>
        <v/>
      </c>
      <c r="W442" s="1"/>
      <c r="X442" s="1"/>
      <c r="Y442" s="1"/>
      <c r="Z442" s="1"/>
      <c r="AA442" s="1"/>
      <c r="AB442" s="1"/>
      <c r="AC442" s="1"/>
      <c r="AD442" s="1"/>
    </row>
    <row r="443" spans="1:30" x14ac:dyDescent="0.35">
      <c r="A443" s="1"/>
      <c r="B443" s="1"/>
      <c r="C443" s="1"/>
      <c r="D443" s="1"/>
      <c r="E443" s="1"/>
      <c r="F443" s="1"/>
      <c r="G443" s="1"/>
      <c r="H443" s="1"/>
      <c r="I443" s="1"/>
      <c r="J443" s="1"/>
      <c r="K443" s="1"/>
      <c r="L443" s="80" t="str">
        <f t="shared" si="6"/>
        <v>Yes</v>
      </c>
      <c r="M443" s="6"/>
      <c r="N443" s="6"/>
      <c r="O443" s="80" t="str">
        <f>IF(AND(M443="", N443=""), "",
    IF(M443="", "No",
        IF(
            AND(
                M443 &lt;= 'County Names to hide'!$D$2,
                OR(N443="", N443 &gt;= 'County Names to hide'!$C$2)
            ),
            "Yes",
            "No"
        )
    )
)</f>
        <v/>
      </c>
      <c r="P443" s="6"/>
      <c r="Q443" s="6"/>
      <c r="R443" s="6"/>
      <c r="S443" s="6"/>
      <c r="T443" s="1"/>
      <c r="U443" s="80" t="str">
        <f>IF(Outcomes!M443="","",
   IF(AND(Outcomes!N443&lt;&gt;"",Outcomes!N443&lt;'County Names to hide'!$C$2),0,
      ROUND((MIN(IF(Outcomes!N443="", 'County Names to hide'!$D$2, Outcomes!N443),'County Names to hide'!$D$2)-Outcomes!M443)/30,1)))</f>
        <v/>
      </c>
      <c r="V443" s="80" t="str">
        <f>IF(Outcomes!C443="", "", DATEDIF(Outcomes!C443, 'County Names to hide'!$D$2, "m"))</f>
        <v/>
      </c>
      <c r="W443" s="1"/>
      <c r="X443" s="1"/>
      <c r="Y443" s="1"/>
      <c r="Z443" s="1"/>
      <c r="AA443" s="1"/>
      <c r="AB443" s="1"/>
      <c r="AC443" s="1"/>
      <c r="AD443" s="1"/>
    </row>
    <row r="444" spans="1:30" x14ac:dyDescent="0.35">
      <c r="A444" s="1"/>
      <c r="B444" s="1"/>
      <c r="C444" s="1"/>
      <c r="D444" s="1"/>
      <c r="E444" s="1"/>
      <c r="F444" s="1"/>
      <c r="G444" s="1"/>
      <c r="H444" s="1"/>
      <c r="I444" s="1"/>
      <c r="J444" s="1"/>
      <c r="K444" s="1"/>
      <c r="L444" s="80" t="str">
        <f t="shared" si="6"/>
        <v>Yes</v>
      </c>
      <c r="M444" s="6"/>
      <c r="N444" s="6"/>
      <c r="O444" s="80" t="str">
        <f>IF(AND(M444="", N444=""), "",
    IF(M444="", "No",
        IF(
            AND(
                M444 &lt;= 'County Names to hide'!$D$2,
                OR(N444="", N444 &gt;= 'County Names to hide'!$C$2)
            ),
            "Yes",
            "No"
        )
    )
)</f>
        <v/>
      </c>
      <c r="P444" s="6"/>
      <c r="Q444" s="6"/>
      <c r="R444" s="6"/>
      <c r="S444" s="6"/>
      <c r="T444" s="1"/>
      <c r="U444" s="80" t="str">
        <f>IF(Outcomes!M444="","",
   IF(AND(Outcomes!N444&lt;&gt;"",Outcomes!N444&lt;'County Names to hide'!$C$2),0,
      ROUND((MIN(IF(Outcomes!N444="", 'County Names to hide'!$D$2, Outcomes!N444),'County Names to hide'!$D$2)-Outcomes!M444)/30,1)))</f>
        <v/>
      </c>
      <c r="V444" s="80" t="str">
        <f>IF(Outcomes!C444="", "", DATEDIF(Outcomes!C444, 'County Names to hide'!$D$2, "m"))</f>
        <v/>
      </c>
      <c r="W444" s="1"/>
      <c r="X444" s="1"/>
      <c r="Y444" s="1"/>
      <c r="Z444" s="1"/>
      <c r="AA444" s="1"/>
      <c r="AB444" s="1"/>
      <c r="AC444" s="1"/>
      <c r="AD444" s="1"/>
    </row>
    <row r="445" spans="1:30" x14ac:dyDescent="0.35">
      <c r="A445" s="1"/>
      <c r="B445" s="1"/>
      <c r="C445" s="1"/>
      <c r="D445" s="1"/>
      <c r="E445" s="1"/>
      <c r="F445" s="1"/>
      <c r="G445" s="1"/>
      <c r="H445" s="1"/>
      <c r="I445" s="1"/>
      <c r="J445" s="1"/>
      <c r="K445" s="1"/>
      <c r="L445" s="80" t="str">
        <f t="shared" si="6"/>
        <v>Yes</v>
      </c>
      <c r="M445" s="6"/>
      <c r="N445" s="6"/>
      <c r="O445" s="80" t="str">
        <f>IF(AND(M445="", N445=""), "",
    IF(M445="", "No",
        IF(
            AND(
                M445 &lt;= 'County Names to hide'!$D$2,
                OR(N445="", N445 &gt;= 'County Names to hide'!$C$2)
            ),
            "Yes",
            "No"
        )
    )
)</f>
        <v/>
      </c>
      <c r="P445" s="6"/>
      <c r="Q445" s="6"/>
      <c r="R445" s="6"/>
      <c r="S445" s="6"/>
      <c r="T445" s="1"/>
      <c r="U445" s="80" t="str">
        <f>IF(Outcomes!M445="","",
   IF(AND(Outcomes!N445&lt;&gt;"",Outcomes!N445&lt;'County Names to hide'!$C$2),0,
      ROUND((MIN(IF(Outcomes!N445="", 'County Names to hide'!$D$2, Outcomes!N445),'County Names to hide'!$D$2)-Outcomes!M445)/30,1)))</f>
        <v/>
      </c>
      <c r="V445" s="80" t="str">
        <f>IF(Outcomes!C445="", "", DATEDIF(Outcomes!C445, 'County Names to hide'!$D$2, "m"))</f>
        <v/>
      </c>
      <c r="W445" s="1"/>
      <c r="X445" s="1"/>
      <c r="Y445" s="1"/>
      <c r="Z445" s="1"/>
      <c r="AA445" s="1"/>
      <c r="AB445" s="1"/>
      <c r="AC445" s="1"/>
      <c r="AD445" s="1"/>
    </row>
    <row r="446" spans="1:30" x14ac:dyDescent="0.35">
      <c r="A446" s="1"/>
      <c r="B446" s="1"/>
      <c r="C446" s="1"/>
      <c r="D446" s="1"/>
      <c r="E446" s="1"/>
      <c r="F446" s="1"/>
      <c r="G446" s="1"/>
      <c r="H446" s="1"/>
      <c r="I446" s="1"/>
      <c r="J446" s="1"/>
      <c r="K446" s="1"/>
      <c r="L446" s="80" t="str">
        <f t="shared" si="6"/>
        <v>Yes</v>
      </c>
      <c r="M446" s="6"/>
      <c r="N446" s="6"/>
      <c r="O446" s="80" t="str">
        <f>IF(AND(M446="", N446=""), "",
    IF(M446="", "No",
        IF(
            AND(
                M446 &lt;= 'County Names to hide'!$D$2,
                OR(N446="", N446 &gt;= 'County Names to hide'!$C$2)
            ),
            "Yes",
            "No"
        )
    )
)</f>
        <v/>
      </c>
      <c r="P446" s="6"/>
      <c r="Q446" s="6"/>
      <c r="R446" s="6"/>
      <c r="S446" s="6"/>
      <c r="T446" s="1"/>
      <c r="U446" s="80" t="str">
        <f>IF(Outcomes!M446="","",
   IF(AND(Outcomes!N446&lt;&gt;"",Outcomes!N446&lt;'County Names to hide'!$C$2),0,
      ROUND((MIN(IF(Outcomes!N446="", 'County Names to hide'!$D$2, Outcomes!N446),'County Names to hide'!$D$2)-Outcomes!M446)/30,1)))</f>
        <v/>
      </c>
      <c r="V446" s="80" t="str">
        <f>IF(Outcomes!C446="", "", DATEDIF(Outcomes!C446, 'County Names to hide'!$D$2, "m"))</f>
        <v/>
      </c>
      <c r="W446" s="1"/>
      <c r="X446" s="1"/>
      <c r="Y446" s="1"/>
      <c r="Z446" s="1"/>
      <c r="AA446" s="1"/>
      <c r="AB446" s="1"/>
      <c r="AC446" s="1"/>
      <c r="AD446" s="1"/>
    </row>
    <row r="447" spans="1:30" x14ac:dyDescent="0.35">
      <c r="A447" s="1"/>
      <c r="B447" s="1"/>
      <c r="C447" s="1"/>
      <c r="D447" s="1"/>
      <c r="E447" s="1"/>
      <c r="F447" s="1"/>
      <c r="G447" s="1"/>
      <c r="H447" s="1"/>
      <c r="I447" s="1"/>
      <c r="J447" s="1"/>
      <c r="K447" s="1"/>
      <c r="L447" s="80" t="str">
        <f t="shared" si="6"/>
        <v>Yes</v>
      </c>
      <c r="M447" s="6"/>
      <c r="N447" s="6"/>
      <c r="O447" s="80" t="str">
        <f>IF(AND(M447="", N447=""), "",
    IF(M447="", "No",
        IF(
            AND(
                M447 &lt;= 'County Names to hide'!$D$2,
                OR(N447="", N447 &gt;= 'County Names to hide'!$C$2)
            ),
            "Yes",
            "No"
        )
    )
)</f>
        <v/>
      </c>
      <c r="P447" s="6"/>
      <c r="Q447" s="6"/>
      <c r="R447" s="6"/>
      <c r="S447" s="6"/>
      <c r="T447" s="1"/>
      <c r="U447" s="80" t="str">
        <f>IF(Outcomes!M447="","",
   IF(AND(Outcomes!N447&lt;&gt;"",Outcomes!N447&lt;'County Names to hide'!$C$2),0,
      ROUND((MIN(IF(Outcomes!N447="", 'County Names to hide'!$D$2, Outcomes!N447),'County Names to hide'!$D$2)-Outcomes!M447)/30,1)))</f>
        <v/>
      </c>
      <c r="V447" s="80" t="str">
        <f>IF(Outcomes!C447="", "", DATEDIF(Outcomes!C447, 'County Names to hide'!$D$2, "m"))</f>
        <v/>
      </c>
      <c r="W447" s="1"/>
      <c r="X447" s="1"/>
      <c r="Y447" s="1"/>
      <c r="Z447" s="1"/>
      <c r="AA447" s="1"/>
      <c r="AB447" s="1"/>
      <c r="AC447" s="1"/>
      <c r="AD447" s="1"/>
    </row>
    <row r="448" spans="1:30" x14ac:dyDescent="0.35">
      <c r="A448" s="1"/>
      <c r="B448" s="1"/>
      <c r="C448" s="1"/>
      <c r="D448" s="1"/>
      <c r="E448" s="1"/>
      <c r="F448" s="1"/>
      <c r="G448" s="1"/>
      <c r="H448" s="1"/>
      <c r="I448" s="1"/>
      <c r="J448" s="1"/>
      <c r="K448" s="1"/>
      <c r="L448" s="80" t="str">
        <f t="shared" si="6"/>
        <v>Yes</v>
      </c>
      <c r="M448" s="6"/>
      <c r="N448" s="6"/>
      <c r="O448" s="80" t="str">
        <f>IF(AND(M448="", N448=""), "",
    IF(M448="", "No",
        IF(
            AND(
                M448 &lt;= 'County Names to hide'!$D$2,
                OR(N448="", N448 &gt;= 'County Names to hide'!$C$2)
            ),
            "Yes",
            "No"
        )
    )
)</f>
        <v/>
      </c>
      <c r="P448" s="6"/>
      <c r="Q448" s="6"/>
      <c r="R448" s="6"/>
      <c r="S448" s="6"/>
      <c r="T448" s="1"/>
      <c r="U448" s="80" t="str">
        <f>IF(Outcomes!M448="","",
   IF(AND(Outcomes!N448&lt;&gt;"",Outcomes!N448&lt;'County Names to hide'!$C$2),0,
      ROUND((MIN(IF(Outcomes!N448="", 'County Names to hide'!$D$2, Outcomes!N448),'County Names to hide'!$D$2)-Outcomes!M448)/30,1)))</f>
        <v/>
      </c>
      <c r="V448" s="80" t="str">
        <f>IF(Outcomes!C448="", "", DATEDIF(Outcomes!C448, 'County Names to hide'!$D$2, "m"))</f>
        <v/>
      </c>
      <c r="W448" s="1"/>
      <c r="X448" s="1"/>
      <c r="Y448" s="1"/>
      <c r="Z448" s="1"/>
      <c r="AA448" s="1"/>
      <c r="AB448" s="1"/>
      <c r="AC448" s="1"/>
      <c r="AD448" s="1"/>
    </row>
    <row r="449" spans="1:30" x14ac:dyDescent="0.35">
      <c r="A449" s="1"/>
      <c r="B449" s="1"/>
      <c r="C449" s="1"/>
      <c r="D449" s="1"/>
      <c r="E449" s="1"/>
      <c r="F449" s="1"/>
      <c r="G449" s="1"/>
      <c r="H449" s="1"/>
      <c r="I449" s="1"/>
      <c r="J449" s="1"/>
      <c r="K449" s="1"/>
      <c r="L449" s="80" t="str">
        <f t="shared" si="6"/>
        <v>Yes</v>
      </c>
      <c r="M449" s="6"/>
      <c r="N449" s="6"/>
      <c r="O449" s="80" t="str">
        <f>IF(AND(M449="", N449=""), "",
    IF(M449="", "No",
        IF(
            AND(
                M449 &lt;= 'County Names to hide'!$D$2,
                OR(N449="", N449 &gt;= 'County Names to hide'!$C$2)
            ),
            "Yes",
            "No"
        )
    )
)</f>
        <v/>
      </c>
      <c r="P449" s="6"/>
      <c r="Q449" s="6"/>
      <c r="R449" s="6"/>
      <c r="S449" s="6"/>
      <c r="T449" s="1"/>
      <c r="U449" s="80" t="str">
        <f>IF(Outcomes!M449="","",
   IF(AND(Outcomes!N449&lt;&gt;"",Outcomes!N449&lt;'County Names to hide'!$C$2),0,
      ROUND((MIN(IF(Outcomes!N449="", 'County Names to hide'!$D$2, Outcomes!N449),'County Names to hide'!$D$2)-Outcomes!M449)/30,1)))</f>
        <v/>
      </c>
      <c r="V449" s="80" t="str">
        <f>IF(Outcomes!C449="", "", DATEDIF(Outcomes!C449, 'County Names to hide'!$D$2, "m"))</f>
        <v/>
      </c>
      <c r="W449" s="1"/>
      <c r="X449" s="1"/>
      <c r="Y449" s="1"/>
      <c r="Z449" s="1"/>
      <c r="AA449" s="1"/>
      <c r="AB449" s="1"/>
      <c r="AC449" s="1"/>
      <c r="AD449" s="1"/>
    </row>
    <row r="450" spans="1:30" x14ac:dyDescent="0.35">
      <c r="A450" s="1"/>
      <c r="B450" s="1"/>
      <c r="C450" s="1"/>
      <c r="D450" s="1"/>
      <c r="E450" s="1"/>
      <c r="F450" s="1"/>
      <c r="G450" s="1"/>
      <c r="H450" s="1"/>
      <c r="I450" s="1"/>
      <c r="J450" s="1"/>
      <c r="K450" s="1"/>
      <c r="L450" s="80" t="str">
        <f t="shared" si="6"/>
        <v>Yes</v>
      </c>
      <c r="M450" s="6"/>
      <c r="N450" s="6"/>
      <c r="O450" s="80" t="str">
        <f>IF(AND(M450="", N450=""), "",
    IF(M450="", "No",
        IF(
            AND(
                M450 &lt;= 'County Names to hide'!$D$2,
                OR(N450="", N450 &gt;= 'County Names to hide'!$C$2)
            ),
            "Yes",
            "No"
        )
    )
)</f>
        <v/>
      </c>
      <c r="P450" s="6"/>
      <c r="Q450" s="6"/>
      <c r="R450" s="6"/>
      <c r="S450" s="6"/>
      <c r="T450" s="1"/>
      <c r="U450" s="80" t="str">
        <f>IF(Outcomes!M450="","",
   IF(AND(Outcomes!N450&lt;&gt;"",Outcomes!N450&lt;'County Names to hide'!$C$2),0,
      ROUND((MIN(IF(Outcomes!N450="", 'County Names to hide'!$D$2, Outcomes!N450),'County Names to hide'!$D$2)-Outcomes!M450)/30,1)))</f>
        <v/>
      </c>
      <c r="V450" s="80" t="str">
        <f>IF(Outcomes!C450="", "", DATEDIF(Outcomes!C450, 'County Names to hide'!$D$2, "m"))</f>
        <v/>
      </c>
      <c r="W450" s="1"/>
      <c r="X450" s="1"/>
      <c r="Y450" s="1"/>
      <c r="Z450" s="1"/>
      <c r="AA450" s="1"/>
      <c r="AB450" s="1"/>
      <c r="AC450" s="1"/>
      <c r="AD450" s="1"/>
    </row>
    <row r="451" spans="1:30" x14ac:dyDescent="0.35">
      <c r="A451" s="1"/>
      <c r="B451" s="1"/>
      <c r="C451" s="1"/>
      <c r="D451" s="1"/>
      <c r="E451" s="1"/>
      <c r="F451" s="1"/>
      <c r="G451" s="1"/>
      <c r="H451" s="1"/>
      <c r="I451" s="1"/>
      <c r="J451" s="1"/>
      <c r="K451" s="1"/>
      <c r="L451" s="80" t="str">
        <f t="shared" si="6"/>
        <v>Yes</v>
      </c>
      <c r="M451" s="6"/>
      <c r="N451" s="6"/>
      <c r="O451" s="80" t="str">
        <f>IF(AND(M451="", N451=""), "",
    IF(M451="", "No",
        IF(
            AND(
                M451 &lt;= 'County Names to hide'!$D$2,
                OR(N451="", N451 &gt;= 'County Names to hide'!$C$2)
            ),
            "Yes",
            "No"
        )
    )
)</f>
        <v/>
      </c>
      <c r="P451" s="6"/>
      <c r="Q451" s="6"/>
      <c r="R451" s="6"/>
      <c r="S451" s="6"/>
      <c r="T451" s="1"/>
      <c r="U451" s="80" t="str">
        <f>IF(Outcomes!M451="","",
   IF(AND(Outcomes!N451&lt;&gt;"",Outcomes!N451&lt;'County Names to hide'!$C$2),0,
      ROUND((MIN(IF(Outcomes!N451="", 'County Names to hide'!$D$2, Outcomes!N451),'County Names to hide'!$D$2)-Outcomes!M451)/30,1)))</f>
        <v/>
      </c>
      <c r="V451" s="80" t="str">
        <f>IF(Outcomes!C451="", "", DATEDIF(Outcomes!C451, 'County Names to hide'!$D$2, "m"))</f>
        <v/>
      </c>
      <c r="W451" s="1"/>
      <c r="X451" s="1"/>
      <c r="Y451" s="1"/>
      <c r="Z451" s="1"/>
      <c r="AA451" s="1"/>
      <c r="AB451" s="1"/>
      <c r="AC451" s="1"/>
      <c r="AD451" s="1"/>
    </row>
    <row r="452" spans="1:30" x14ac:dyDescent="0.35">
      <c r="A452" s="1"/>
      <c r="B452" s="1"/>
      <c r="C452" s="1"/>
      <c r="D452" s="1"/>
      <c r="E452" s="1"/>
      <c r="F452" s="1"/>
      <c r="G452" s="1"/>
      <c r="H452" s="1"/>
      <c r="I452" s="1"/>
      <c r="J452" s="1"/>
      <c r="K452" s="1"/>
      <c r="L452" s="80" t="str">
        <f t="shared" si="6"/>
        <v>Yes</v>
      </c>
      <c r="M452" s="6"/>
      <c r="N452" s="6"/>
      <c r="O452" s="80" t="str">
        <f>IF(AND(M452="", N452=""), "",
    IF(M452="", "No",
        IF(
            AND(
                M452 &lt;= 'County Names to hide'!$D$2,
                OR(N452="", N452 &gt;= 'County Names to hide'!$C$2)
            ),
            "Yes",
            "No"
        )
    )
)</f>
        <v/>
      </c>
      <c r="P452" s="6"/>
      <c r="Q452" s="6"/>
      <c r="R452" s="6"/>
      <c r="S452" s="6"/>
      <c r="T452" s="1"/>
      <c r="U452" s="80" t="str">
        <f>IF(Outcomes!M452="","",
   IF(AND(Outcomes!N452&lt;&gt;"",Outcomes!N452&lt;'County Names to hide'!$C$2),0,
      ROUND((MIN(IF(Outcomes!N452="", 'County Names to hide'!$D$2, Outcomes!N452),'County Names to hide'!$D$2)-Outcomes!M452)/30,1)))</f>
        <v/>
      </c>
      <c r="V452" s="80" t="str">
        <f>IF(Outcomes!C452="", "", DATEDIF(Outcomes!C452, 'County Names to hide'!$D$2, "m"))</f>
        <v/>
      </c>
      <c r="W452" s="1"/>
      <c r="X452" s="1"/>
      <c r="Y452" s="1"/>
      <c r="Z452" s="1"/>
      <c r="AA452" s="1"/>
      <c r="AB452" s="1"/>
      <c r="AC452" s="1"/>
      <c r="AD452" s="1"/>
    </row>
    <row r="453" spans="1:30" x14ac:dyDescent="0.35">
      <c r="A453" s="1"/>
      <c r="B453" s="1"/>
      <c r="C453" s="1"/>
      <c r="D453" s="1"/>
      <c r="E453" s="1"/>
      <c r="F453" s="1"/>
      <c r="G453" s="1"/>
      <c r="H453" s="1"/>
      <c r="I453" s="1"/>
      <c r="J453" s="1"/>
      <c r="K453" s="1"/>
      <c r="L453" s="80" t="str">
        <f t="shared" ref="L453:L499" si="7">IF(COUNTIF(F454:K454, "Yes")&gt;0, "No", "Yes")</f>
        <v>Yes</v>
      </c>
      <c r="M453" s="6"/>
      <c r="N453" s="6"/>
      <c r="O453" s="80" t="str">
        <f>IF(AND(M453="", N453=""), "",
    IF(M453="", "No",
        IF(
            AND(
                M453 &lt;= 'County Names to hide'!$D$2,
                OR(N453="", N453 &gt;= 'County Names to hide'!$C$2)
            ),
            "Yes",
            "No"
        )
    )
)</f>
        <v/>
      </c>
      <c r="P453" s="6"/>
      <c r="Q453" s="6"/>
      <c r="R453" s="6"/>
      <c r="S453" s="6"/>
      <c r="T453" s="1"/>
      <c r="U453" s="80" t="str">
        <f>IF(Outcomes!M453="","",
   IF(AND(Outcomes!N453&lt;&gt;"",Outcomes!N453&lt;'County Names to hide'!$C$2),0,
      ROUND((MIN(IF(Outcomes!N453="", 'County Names to hide'!$D$2, Outcomes!N453),'County Names to hide'!$D$2)-Outcomes!M453)/30,1)))</f>
        <v/>
      </c>
      <c r="V453" s="80" t="str">
        <f>IF(Outcomes!C453="", "", DATEDIF(Outcomes!C453, 'County Names to hide'!$D$2, "m"))</f>
        <v/>
      </c>
      <c r="W453" s="1"/>
      <c r="X453" s="1"/>
      <c r="Y453" s="1"/>
      <c r="Z453" s="1"/>
      <c r="AA453" s="1"/>
      <c r="AB453" s="1"/>
      <c r="AC453" s="1"/>
      <c r="AD453" s="1"/>
    </row>
    <row r="454" spans="1:30" x14ac:dyDescent="0.35">
      <c r="A454" s="1"/>
      <c r="B454" s="1"/>
      <c r="C454" s="1"/>
      <c r="D454" s="1"/>
      <c r="E454" s="1"/>
      <c r="F454" s="1"/>
      <c r="G454" s="1"/>
      <c r="H454" s="1"/>
      <c r="I454" s="1"/>
      <c r="J454" s="1"/>
      <c r="K454" s="1"/>
      <c r="L454" s="80" t="str">
        <f t="shared" si="7"/>
        <v>Yes</v>
      </c>
      <c r="M454" s="6"/>
      <c r="N454" s="6"/>
      <c r="O454" s="80" t="str">
        <f>IF(AND(M454="", N454=""), "",
    IF(M454="", "No",
        IF(
            AND(
                M454 &lt;= 'County Names to hide'!$D$2,
                OR(N454="", N454 &gt;= 'County Names to hide'!$C$2)
            ),
            "Yes",
            "No"
        )
    )
)</f>
        <v/>
      </c>
      <c r="P454" s="6"/>
      <c r="Q454" s="6"/>
      <c r="R454" s="6"/>
      <c r="S454" s="6"/>
      <c r="T454" s="1"/>
      <c r="U454" s="80" t="str">
        <f>IF(Outcomes!M454="","",
   IF(AND(Outcomes!N454&lt;&gt;"",Outcomes!N454&lt;'County Names to hide'!$C$2),0,
      ROUND((MIN(IF(Outcomes!N454="", 'County Names to hide'!$D$2, Outcomes!N454),'County Names to hide'!$D$2)-Outcomes!M454)/30,1)))</f>
        <v/>
      </c>
      <c r="V454" s="80" t="str">
        <f>IF(Outcomes!C454="", "", DATEDIF(Outcomes!C454, 'County Names to hide'!$D$2, "m"))</f>
        <v/>
      </c>
      <c r="W454" s="1"/>
      <c r="X454" s="1"/>
      <c r="Y454" s="1"/>
      <c r="Z454" s="1"/>
      <c r="AA454" s="1"/>
      <c r="AB454" s="1"/>
      <c r="AC454" s="1"/>
      <c r="AD454" s="1"/>
    </row>
    <row r="455" spans="1:30" x14ac:dyDescent="0.35">
      <c r="A455" s="1"/>
      <c r="B455" s="1"/>
      <c r="C455" s="1"/>
      <c r="D455" s="1"/>
      <c r="E455" s="1"/>
      <c r="F455" s="1"/>
      <c r="G455" s="1"/>
      <c r="H455" s="1"/>
      <c r="I455" s="1"/>
      <c r="J455" s="1"/>
      <c r="K455" s="1"/>
      <c r="L455" s="80" t="str">
        <f t="shared" si="7"/>
        <v>Yes</v>
      </c>
      <c r="M455" s="6"/>
      <c r="N455" s="6"/>
      <c r="O455" s="80" t="str">
        <f>IF(AND(M455="", N455=""), "",
    IF(M455="", "No",
        IF(
            AND(
                M455 &lt;= 'County Names to hide'!$D$2,
                OR(N455="", N455 &gt;= 'County Names to hide'!$C$2)
            ),
            "Yes",
            "No"
        )
    )
)</f>
        <v/>
      </c>
      <c r="P455" s="6"/>
      <c r="Q455" s="6"/>
      <c r="R455" s="6"/>
      <c r="S455" s="6"/>
      <c r="T455" s="1"/>
      <c r="U455" s="80" t="str">
        <f>IF(Outcomes!M455="","",
   IF(AND(Outcomes!N455&lt;&gt;"",Outcomes!N455&lt;'County Names to hide'!$C$2),0,
      ROUND((MIN(IF(Outcomes!N455="", 'County Names to hide'!$D$2, Outcomes!N455),'County Names to hide'!$D$2)-Outcomes!M455)/30,1)))</f>
        <v/>
      </c>
      <c r="V455" s="80" t="str">
        <f>IF(Outcomes!C455="", "", DATEDIF(Outcomes!C455, 'County Names to hide'!$D$2, "m"))</f>
        <v/>
      </c>
      <c r="W455" s="1"/>
      <c r="X455" s="1"/>
      <c r="Y455" s="1"/>
      <c r="Z455" s="1"/>
      <c r="AA455" s="1"/>
      <c r="AB455" s="1"/>
      <c r="AC455" s="1"/>
      <c r="AD455" s="1"/>
    </row>
    <row r="456" spans="1:30" x14ac:dyDescent="0.35">
      <c r="A456" s="1"/>
      <c r="B456" s="1"/>
      <c r="C456" s="1"/>
      <c r="D456" s="1"/>
      <c r="E456" s="1"/>
      <c r="F456" s="1"/>
      <c r="G456" s="1"/>
      <c r="H456" s="1"/>
      <c r="I456" s="1"/>
      <c r="J456" s="1"/>
      <c r="K456" s="1"/>
      <c r="L456" s="80" t="str">
        <f t="shared" si="7"/>
        <v>Yes</v>
      </c>
      <c r="M456" s="6"/>
      <c r="N456" s="6"/>
      <c r="O456" s="80" t="str">
        <f>IF(AND(M456="", N456=""), "",
    IF(M456="", "No",
        IF(
            AND(
                M456 &lt;= 'County Names to hide'!$D$2,
                OR(N456="", N456 &gt;= 'County Names to hide'!$C$2)
            ),
            "Yes",
            "No"
        )
    )
)</f>
        <v/>
      </c>
      <c r="P456" s="6"/>
      <c r="Q456" s="6"/>
      <c r="R456" s="6"/>
      <c r="S456" s="6"/>
      <c r="T456" s="1"/>
      <c r="U456" s="80" t="str">
        <f>IF(Outcomes!M456="","",
   IF(AND(Outcomes!N456&lt;&gt;"",Outcomes!N456&lt;'County Names to hide'!$C$2),0,
      ROUND((MIN(IF(Outcomes!N456="", 'County Names to hide'!$D$2, Outcomes!N456),'County Names to hide'!$D$2)-Outcomes!M456)/30,1)))</f>
        <v/>
      </c>
      <c r="V456" s="80" t="str">
        <f>IF(Outcomes!C456="", "", DATEDIF(Outcomes!C456, 'County Names to hide'!$D$2, "m"))</f>
        <v/>
      </c>
      <c r="W456" s="1"/>
      <c r="X456" s="1"/>
      <c r="Y456" s="1"/>
      <c r="Z456" s="1"/>
      <c r="AA456" s="1"/>
      <c r="AB456" s="1"/>
      <c r="AC456" s="1"/>
      <c r="AD456" s="1"/>
    </row>
    <row r="457" spans="1:30" x14ac:dyDescent="0.35">
      <c r="A457" s="1"/>
      <c r="B457" s="1"/>
      <c r="C457" s="1"/>
      <c r="D457" s="1"/>
      <c r="E457" s="1"/>
      <c r="F457" s="1"/>
      <c r="G457" s="1"/>
      <c r="H457" s="1"/>
      <c r="I457" s="1"/>
      <c r="J457" s="1"/>
      <c r="K457" s="1"/>
      <c r="L457" s="80" t="str">
        <f t="shared" si="7"/>
        <v>Yes</v>
      </c>
      <c r="M457" s="6"/>
      <c r="N457" s="6"/>
      <c r="O457" s="80" t="str">
        <f>IF(AND(M457="", N457=""), "",
    IF(M457="", "No",
        IF(
            AND(
                M457 &lt;= 'County Names to hide'!$D$2,
                OR(N457="", N457 &gt;= 'County Names to hide'!$C$2)
            ),
            "Yes",
            "No"
        )
    )
)</f>
        <v/>
      </c>
      <c r="P457" s="6"/>
      <c r="Q457" s="6"/>
      <c r="R457" s="6"/>
      <c r="S457" s="6"/>
      <c r="T457" s="1"/>
      <c r="U457" s="80" t="str">
        <f>IF(Outcomes!M457="","",
   IF(AND(Outcomes!N457&lt;&gt;"",Outcomes!N457&lt;'County Names to hide'!$C$2),0,
      ROUND((MIN(IF(Outcomes!N457="", 'County Names to hide'!$D$2, Outcomes!N457),'County Names to hide'!$D$2)-Outcomes!M457)/30,1)))</f>
        <v/>
      </c>
      <c r="V457" s="80" t="str">
        <f>IF(Outcomes!C457="", "", DATEDIF(Outcomes!C457, 'County Names to hide'!$D$2, "m"))</f>
        <v/>
      </c>
      <c r="W457" s="1"/>
      <c r="X457" s="1"/>
      <c r="Y457" s="1"/>
      <c r="Z457" s="1"/>
      <c r="AA457" s="1"/>
      <c r="AB457" s="1"/>
      <c r="AC457" s="1"/>
      <c r="AD457" s="1"/>
    </row>
    <row r="458" spans="1:30" x14ac:dyDescent="0.35">
      <c r="A458" s="1"/>
      <c r="B458" s="1"/>
      <c r="C458" s="1"/>
      <c r="D458" s="1"/>
      <c r="E458" s="1"/>
      <c r="F458" s="1"/>
      <c r="G458" s="1"/>
      <c r="H458" s="1"/>
      <c r="I458" s="1"/>
      <c r="J458" s="1"/>
      <c r="K458" s="1"/>
      <c r="L458" s="80" t="str">
        <f t="shared" si="7"/>
        <v>Yes</v>
      </c>
      <c r="M458" s="6"/>
      <c r="N458" s="6"/>
      <c r="O458" s="80" t="str">
        <f>IF(AND(M458="", N458=""), "",
    IF(M458="", "No",
        IF(
            AND(
                M458 &lt;= 'County Names to hide'!$D$2,
                OR(N458="", N458 &gt;= 'County Names to hide'!$C$2)
            ),
            "Yes",
            "No"
        )
    )
)</f>
        <v/>
      </c>
      <c r="P458" s="6"/>
      <c r="Q458" s="6"/>
      <c r="R458" s="6"/>
      <c r="S458" s="6"/>
      <c r="T458" s="1"/>
      <c r="U458" s="80" t="str">
        <f>IF(Outcomes!M458="","",
   IF(AND(Outcomes!N458&lt;&gt;"",Outcomes!N458&lt;'County Names to hide'!$C$2),0,
      ROUND((MIN(IF(Outcomes!N458="", 'County Names to hide'!$D$2, Outcomes!N458),'County Names to hide'!$D$2)-Outcomes!M458)/30,1)))</f>
        <v/>
      </c>
      <c r="V458" s="80" t="str">
        <f>IF(Outcomes!C458="", "", DATEDIF(Outcomes!C458, 'County Names to hide'!$D$2, "m"))</f>
        <v/>
      </c>
      <c r="W458" s="1"/>
      <c r="X458" s="1"/>
      <c r="Y458" s="1"/>
      <c r="Z458" s="1"/>
      <c r="AA458" s="1"/>
      <c r="AB458" s="1"/>
      <c r="AC458" s="1"/>
      <c r="AD458" s="1"/>
    </row>
    <row r="459" spans="1:30" x14ac:dyDescent="0.35">
      <c r="A459" s="1"/>
      <c r="B459" s="1"/>
      <c r="C459" s="1"/>
      <c r="D459" s="1"/>
      <c r="E459" s="1"/>
      <c r="F459" s="1"/>
      <c r="G459" s="1"/>
      <c r="H459" s="1"/>
      <c r="I459" s="1"/>
      <c r="J459" s="1"/>
      <c r="K459" s="1"/>
      <c r="L459" s="80" t="str">
        <f t="shared" si="7"/>
        <v>Yes</v>
      </c>
      <c r="M459" s="6"/>
      <c r="N459" s="6"/>
      <c r="O459" s="80" t="str">
        <f>IF(AND(M459="", N459=""), "",
    IF(M459="", "No",
        IF(
            AND(
                M459 &lt;= 'County Names to hide'!$D$2,
                OR(N459="", N459 &gt;= 'County Names to hide'!$C$2)
            ),
            "Yes",
            "No"
        )
    )
)</f>
        <v/>
      </c>
      <c r="P459" s="6"/>
      <c r="Q459" s="6"/>
      <c r="R459" s="6"/>
      <c r="S459" s="6"/>
      <c r="T459" s="1"/>
      <c r="U459" s="80" t="str">
        <f>IF(Outcomes!M459="","",
   IF(AND(Outcomes!N459&lt;&gt;"",Outcomes!N459&lt;'County Names to hide'!$C$2),0,
      ROUND((MIN(IF(Outcomes!N459="", 'County Names to hide'!$D$2, Outcomes!N459),'County Names to hide'!$D$2)-Outcomes!M459)/30,1)))</f>
        <v/>
      </c>
      <c r="V459" s="80" t="str">
        <f>IF(Outcomes!C459="", "", DATEDIF(Outcomes!C459, 'County Names to hide'!$D$2, "m"))</f>
        <v/>
      </c>
      <c r="W459" s="1"/>
      <c r="X459" s="1"/>
      <c r="Y459" s="1"/>
      <c r="Z459" s="1"/>
      <c r="AA459" s="1"/>
      <c r="AB459" s="1"/>
      <c r="AC459" s="1"/>
      <c r="AD459" s="1"/>
    </row>
    <row r="460" spans="1:30" x14ac:dyDescent="0.35">
      <c r="A460" s="1"/>
      <c r="B460" s="1"/>
      <c r="C460" s="1"/>
      <c r="D460" s="1"/>
      <c r="E460" s="1"/>
      <c r="F460" s="1"/>
      <c r="G460" s="1"/>
      <c r="H460" s="1"/>
      <c r="I460" s="1"/>
      <c r="J460" s="1"/>
      <c r="K460" s="1"/>
      <c r="L460" s="80" t="str">
        <f t="shared" si="7"/>
        <v>Yes</v>
      </c>
      <c r="M460" s="6"/>
      <c r="N460" s="6"/>
      <c r="O460" s="80" t="str">
        <f>IF(AND(M460="", N460=""), "",
    IF(M460="", "No",
        IF(
            AND(
                M460 &lt;= 'County Names to hide'!$D$2,
                OR(N460="", N460 &gt;= 'County Names to hide'!$C$2)
            ),
            "Yes",
            "No"
        )
    )
)</f>
        <v/>
      </c>
      <c r="P460" s="6"/>
      <c r="Q460" s="6"/>
      <c r="R460" s="6"/>
      <c r="S460" s="6"/>
      <c r="T460" s="1"/>
      <c r="U460" s="80" t="str">
        <f>IF(Outcomes!M460="","",
   IF(AND(Outcomes!N460&lt;&gt;"",Outcomes!N460&lt;'County Names to hide'!$C$2),0,
      ROUND((MIN(IF(Outcomes!N460="", 'County Names to hide'!$D$2, Outcomes!N460),'County Names to hide'!$D$2)-Outcomes!M460)/30,1)))</f>
        <v/>
      </c>
      <c r="V460" s="80" t="str">
        <f>IF(Outcomes!C460="", "", DATEDIF(Outcomes!C460, 'County Names to hide'!$D$2, "m"))</f>
        <v/>
      </c>
      <c r="W460" s="1"/>
      <c r="X460" s="1"/>
      <c r="Y460" s="1"/>
      <c r="Z460" s="1"/>
      <c r="AA460" s="1"/>
      <c r="AB460" s="1"/>
      <c r="AC460" s="1"/>
      <c r="AD460" s="1"/>
    </row>
    <row r="461" spans="1:30" x14ac:dyDescent="0.35">
      <c r="A461" s="1"/>
      <c r="B461" s="1"/>
      <c r="C461" s="1"/>
      <c r="D461" s="1"/>
      <c r="E461" s="1"/>
      <c r="F461" s="1"/>
      <c r="G461" s="1"/>
      <c r="H461" s="1"/>
      <c r="I461" s="1"/>
      <c r="J461" s="1"/>
      <c r="K461" s="1"/>
      <c r="L461" s="80" t="str">
        <f t="shared" si="7"/>
        <v>Yes</v>
      </c>
      <c r="M461" s="6"/>
      <c r="N461" s="6"/>
      <c r="O461" s="80" t="str">
        <f>IF(AND(M461="", N461=""), "",
    IF(M461="", "No",
        IF(
            AND(
                M461 &lt;= 'County Names to hide'!$D$2,
                OR(N461="", N461 &gt;= 'County Names to hide'!$C$2)
            ),
            "Yes",
            "No"
        )
    )
)</f>
        <v/>
      </c>
      <c r="P461" s="6"/>
      <c r="Q461" s="6"/>
      <c r="R461" s="6"/>
      <c r="S461" s="6"/>
      <c r="T461" s="1"/>
      <c r="U461" s="80" t="str">
        <f>IF(Outcomes!M461="","",
   IF(AND(Outcomes!N461&lt;&gt;"",Outcomes!N461&lt;'County Names to hide'!$C$2),0,
      ROUND((MIN(IF(Outcomes!N461="", 'County Names to hide'!$D$2, Outcomes!N461),'County Names to hide'!$D$2)-Outcomes!M461)/30,1)))</f>
        <v/>
      </c>
      <c r="V461" s="80" t="str">
        <f>IF(Outcomes!C461="", "", DATEDIF(Outcomes!C461, 'County Names to hide'!$D$2, "m"))</f>
        <v/>
      </c>
      <c r="W461" s="1"/>
      <c r="X461" s="1"/>
      <c r="Y461" s="1"/>
      <c r="Z461" s="1"/>
      <c r="AA461" s="1"/>
      <c r="AB461" s="1"/>
      <c r="AC461" s="1"/>
      <c r="AD461" s="1"/>
    </row>
    <row r="462" spans="1:30" x14ac:dyDescent="0.35">
      <c r="A462" s="1"/>
      <c r="B462" s="1"/>
      <c r="C462" s="1"/>
      <c r="D462" s="1"/>
      <c r="E462" s="1"/>
      <c r="F462" s="1"/>
      <c r="G462" s="1"/>
      <c r="H462" s="1"/>
      <c r="I462" s="1"/>
      <c r="J462" s="1"/>
      <c r="K462" s="1"/>
      <c r="L462" s="80" t="str">
        <f t="shared" si="7"/>
        <v>Yes</v>
      </c>
      <c r="M462" s="6"/>
      <c r="N462" s="6"/>
      <c r="O462" s="80" t="str">
        <f>IF(AND(M462="", N462=""), "",
    IF(M462="", "No",
        IF(
            AND(
                M462 &lt;= 'County Names to hide'!$D$2,
                OR(N462="", N462 &gt;= 'County Names to hide'!$C$2)
            ),
            "Yes",
            "No"
        )
    )
)</f>
        <v/>
      </c>
      <c r="P462" s="6"/>
      <c r="Q462" s="6"/>
      <c r="R462" s="6"/>
      <c r="S462" s="6"/>
      <c r="T462" s="1"/>
      <c r="U462" s="80" t="str">
        <f>IF(Outcomes!M462="","",
   IF(AND(Outcomes!N462&lt;&gt;"",Outcomes!N462&lt;'County Names to hide'!$C$2),0,
      ROUND((MIN(IF(Outcomes!N462="", 'County Names to hide'!$D$2, Outcomes!N462),'County Names to hide'!$D$2)-Outcomes!M462)/30,1)))</f>
        <v/>
      </c>
      <c r="V462" s="80" t="str">
        <f>IF(Outcomes!C462="", "", DATEDIF(Outcomes!C462, 'County Names to hide'!$D$2, "m"))</f>
        <v/>
      </c>
      <c r="W462" s="1"/>
      <c r="X462" s="1"/>
      <c r="Y462" s="1"/>
      <c r="Z462" s="1"/>
      <c r="AA462" s="1"/>
      <c r="AB462" s="1"/>
      <c r="AC462" s="1"/>
      <c r="AD462" s="1"/>
    </row>
    <row r="463" spans="1:30" x14ac:dyDescent="0.35">
      <c r="A463" s="1"/>
      <c r="B463" s="1"/>
      <c r="C463" s="1"/>
      <c r="D463" s="1"/>
      <c r="E463" s="1"/>
      <c r="F463" s="1"/>
      <c r="G463" s="1"/>
      <c r="H463" s="1"/>
      <c r="I463" s="1"/>
      <c r="J463" s="1"/>
      <c r="K463" s="1"/>
      <c r="L463" s="80" t="str">
        <f t="shared" si="7"/>
        <v>Yes</v>
      </c>
      <c r="M463" s="6"/>
      <c r="N463" s="6"/>
      <c r="O463" s="80" t="str">
        <f>IF(AND(M463="", N463=""), "",
    IF(M463="", "No",
        IF(
            AND(
                M463 &lt;= 'County Names to hide'!$D$2,
                OR(N463="", N463 &gt;= 'County Names to hide'!$C$2)
            ),
            "Yes",
            "No"
        )
    )
)</f>
        <v/>
      </c>
      <c r="P463" s="6"/>
      <c r="Q463" s="6"/>
      <c r="R463" s="6"/>
      <c r="S463" s="6"/>
      <c r="T463" s="1"/>
      <c r="U463" s="80" t="str">
        <f>IF(Outcomes!M463="","",
   IF(AND(Outcomes!N463&lt;&gt;"",Outcomes!N463&lt;'County Names to hide'!$C$2),0,
      ROUND((MIN(IF(Outcomes!N463="", 'County Names to hide'!$D$2, Outcomes!N463),'County Names to hide'!$D$2)-Outcomes!M463)/30,1)))</f>
        <v/>
      </c>
      <c r="V463" s="80" t="str">
        <f>IF(Outcomes!C463="", "", DATEDIF(Outcomes!C463, 'County Names to hide'!$D$2, "m"))</f>
        <v/>
      </c>
      <c r="W463" s="1"/>
      <c r="X463" s="1"/>
      <c r="Y463" s="1"/>
      <c r="Z463" s="1"/>
      <c r="AA463" s="1"/>
      <c r="AB463" s="1"/>
      <c r="AC463" s="1"/>
      <c r="AD463" s="1"/>
    </row>
    <row r="464" spans="1:30" x14ac:dyDescent="0.35">
      <c r="A464" s="1"/>
      <c r="B464" s="1"/>
      <c r="C464" s="1"/>
      <c r="D464" s="1"/>
      <c r="E464" s="1"/>
      <c r="F464" s="1"/>
      <c r="G464" s="1"/>
      <c r="H464" s="1"/>
      <c r="I464" s="1"/>
      <c r="J464" s="1"/>
      <c r="K464" s="1"/>
      <c r="L464" s="80" t="str">
        <f t="shared" si="7"/>
        <v>Yes</v>
      </c>
      <c r="M464" s="6"/>
      <c r="N464" s="6"/>
      <c r="O464" s="80" t="str">
        <f>IF(AND(M464="", N464=""), "",
    IF(M464="", "No",
        IF(
            AND(
                M464 &lt;= 'County Names to hide'!$D$2,
                OR(N464="", N464 &gt;= 'County Names to hide'!$C$2)
            ),
            "Yes",
            "No"
        )
    )
)</f>
        <v/>
      </c>
      <c r="P464" s="6"/>
      <c r="Q464" s="6"/>
      <c r="R464" s="6"/>
      <c r="S464" s="6"/>
      <c r="T464" s="1"/>
      <c r="U464" s="80" t="str">
        <f>IF(Outcomes!M464="","",
   IF(AND(Outcomes!N464&lt;&gt;"",Outcomes!N464&lt;'County Names to hide'!$C$2),0,
      ROUND((MIN(IF(Outcomes!N464="", 'County Names to hide'!$D$2, Outcomes!N464),'County Names to hide'!$D$2)-Outcomes!M464)/30,1)))</f>
        <v/>
      </c>
      <c r="V464" s="80" t="str">
        <f>IF(Outcomes!C464="", "", DATEDIF(Outcomes!C464, 'County Names to hide'!$D$2, "m"))</f>
        <v/>
      </c>
      <c r="W464" s="1"/>
      <c r="X464" s="1"/>
      <c r="Y464" s="1"/>
      <c r="Z464" s="1"/>
      <c r="AA464" s="1"/>
      <c r="AB464" s="1"/>
      <c r="AC464" s="1"/>
      <c r="AD464" s="1"/>
    </row>
    <row r="465" spans="1:30" x14ac:dyDescent="0.35">
      <c r="A465" s="1"/>
      <c r="B465" s="1"/>
      <c r="C465" s="1"/>
      <c r="D465" s="1"/>
      <c r="E465" s="1"/>
      <c r="F465" s="1"/>
      <c r="G465" s="1"/>
      <c r="H465" s="1"/>
      <c r="I465" s="1"/>
      <c r="J465" s="1"/>
      <c r="K465" s="1"/>
      <c r="L465" s="80" t="str">
        <f t="shared" si="7"/>
        <v>Yes</v>
      </c>
      <c r="M465" s="6"/>
      <c r="N465" s="6"/>
      <c r="O465" s="80" t="str">
        <f>IF(AND(M465="", N465=""), "",
    IF(M465="", "No",
        IF(
            AND(
                M465 &lt;= 'County Names to hide'!$D$2,
                OR(N465="", N465 &gt;= 'County Names to hide'!$C$2)
            ),
            "Yes",
            "No"
        )
    )
)</f>
        <v/>
      </c>
      <c r="P465" s="6"/>
      <c r="Q465" s="6"/>
      <c r="R465" s="6"/>
      <c r="S465" s="6"/>
      <c r="T465" s="1"/>
      <c r="U465" s="80" t="str">
        <f>IF(Outcomes!M465="","",
   IF(AND(Outcomes!N465&lt;&gt;"",Outcomes!N465&lt;'County Names to hide'!$C$2),0,
      ROUND((MIN(IF(Outcomes!N465="", 'County Names to hide'!$D$2, Outcomes!N465),'County Names to hide'!$D$2)-Outcomes!M465)/30,1)))</f>
        <v/>
      </c>
      <c r="V465" s="80" t="str">
        <f>IF(Outcomes!C465="", "", DATEDIF(Outcomes!C465, 'County Names to hide'!$D$2, "m"))</f>
        <v/>
      </c>
      <c r="W465" s="1"/>
      <c r="X465" s="1"/>
      <c r="Y465" s="1"/>
      <c r="Z465" s="1"/>
      <c r="AA465" s="1"/>
      <c r="AB465" s="1"/>
      <c r="AC465" s="1"/>
      <c r="AD465" s="1"/>
    </row>
    <row r="466" spans="1:30" x14ac:dyDescent="0.35">
      <c r="A466" s="1"/>
      <c r="B466" s="1"/>
      <c r="C466" s="1"/>
      <c r="D466" s="1"/>
      <c r="E466" s="1"/>
      <c r="F466" s="1"/>
      <c r="G466" s="1"/>
      <c r="H466" s="1"/>
      <c r="I466" s="1"/>
      <c r="J466" s="1"/>
      <c r="K466" s="1"/>
      <c r="L466" s="80" t="str">
        <f t="shared" si="7"/>
        <v>Yes</v>
      </c>
      <c r="M466" s="6"/>
      <c r="N466" s="6"/>
      <c r="O466" s="80" t="str">
        <f>IF(AND(M466="", N466=""), "",
    IF(M466="", "No",
        IF(
            AND(
                M466 &lt;= 'County Names to hide'!$D$2,
                OR(N466="", N466 &gt;= 'County Names to hide'!$C$2)
            ),
            "Yes",
            "No"
        )
    )
)</f>
        <v/>
      </c>
      <c r="P466" s="6"/>
      <c r="Q466" s="6"/>
      <c r="R466" s="6"/>
      <c r="S466" s="6"/>
      <c r="T466" s="1"/>
      <c r="U466" s="80" t="str">
        <f>IF(Outcomes!M466="","",
   IF(AND(Outcomes!N466&lt;&gt;"",Outcomes!N466&lt;'County Names to hide'!$C$2),0,
      ROUND((MIN(IF(Outcomes!N466="", 'County Names to hide'!$D$2, Outcomes!N466),'County Names to hide'!$D$2)-Outcomes!M466)/30,1)))</f>
        <v/>
      </c>
      <c r="V466" s="80" t="str">
        <f>IF(Outcomes!C466="", "", DATEDIF(Outcomes!C466, 'County Names to hide'!$D$2, "m"))</f>
        <v/>
      </c>
      <c r="W466" s="1"/>
      <c r="X466" s="1"/>
      <c r="Y466" s="1"/>
      <c r="Z466" s="1"/>
      <c r="AA466" s="1"/>
      <c r="AB466" s="1"/>
      <c r="AC466" s="1"/>
      <c r="AD466" s="1"/>
    </row>
    <row r="467" spans="1:30" x14ac:dyDescent="0.35">
      <c r="A467" s="1"/>
      <c r="B467" s="1"/>
      <c r="C467" s="1"/>
      <c r="D467" s="1"/>
      <c r="E467" s="1"/>
      <c r="F467" s="1"/>
      <c r="G467" s="1"/>
      <c r="H467" s="1"/>
      <c r="I467" s="1"/>
      <c r="J467" s="1"/>
      <c r="K467" s="1"/>
      <c r="L467" s="80" t="str">
        <f t="shared" si="7"/>
        <v>Yes</v>
      </c>
      <c r="M467" s="6"/>
      <c r="N467" s="6"/>
      <c r="O467" s="80" t="str">
        <f>IF(AND(M467="", N467=""), "",
    IF(M467="", "No",
        IF(
            AND(
                M467 &lt;= 'County Names to hide'!$D$2,
                OR(N467="", N467 &gt;= 'County Names to hide'!$C$2)
            ),
            "Yes",
            "No"
        )
    )
)</f>
        <v/>
      </c>
      <c r="P467" s="6"/>
      <c r="Q467" s="6"/>
      <c r="R467" s="6"/>
      <c r="S467" s="6"/>
      <c r="T467" s="1"/>
      <c r="U467" s="80" t="str">
        <f>IF(Outcomes!M467="","",
   IF(AND(Outcomes!N467&lt;&gt;"",Outcomes!N467&lt;'County Names to hide'!$C$2),0,
      ROUND((MIN(IF(Outcomes!N467="", 'County Names to hide'!$D$2, Outcomes!N467),'County Names to hide'!$D$2)-Outcomes!M467)/30,1)))</f>
        <v/>
      </c>
      <c r="V467" s="80" t="str">
        <f>IF(Outcomes!C467="", "", DATEDIF(Outcomes!C467, 'County Names to hide'!$D$2, "m"))</f>
        <v/>
      </c>
      <c r="W467" s="1"/>
      <c r="X467" s="1"/>
      <c r="Y467" s="1"/>
      <c r="Z467" s="1"/>
      <c r="AA467" s="1"/>
      <c r="AB467" s="1"/>
      <c r="AC467" s="1"/>
      <c r="AD467" s="1"/>
    </row>
    <row r="468" spans="1:30" x14ac:dyDescent="0.35">
      <c r="A468" s="1"/>
      <c r="B468" s="1"/>
      <c r="C468" s="1"/>
      <c r="D468" s="1"/>
      <c r="E468" s="1"/>
      <c r="F468" s="1"/>
      <c r="G468" s="1"/>
      <c r="H468" s="1"/>
      <c r="I468" s="1"/>
      <c r="J468" s="1"/>
      <c r="K468" s="1"/>
      <c r="L468" s="80" t="str">
        <f t="shared" si="7"/>
        <v>Yes</v>
      </c>
      <c r="M468" s="6"/>
      <c r="N468" s="6"/>
      <c r="O468" s="80" t="str">
        <f>IF(AND(M468="", N468=""), "",
    IF(M468="", "No",
        IF(
            AND(
                M468 &lt;= 'County Names to hide'!$D$2,
                OR(N468="", N468 &gt;= 'County Names to hide'!$C$2)
            ),
            "Yes",
            "No"
        )
    )
)</f>
        <v/>
      </c>
      <c r="P468" s="6"/>
      <c r="Q468" s="6"/>
      <c r="R468" s="6"/>
      <c r="S468" s="6"/>
      <c r="T468" s="1"/>
      <c r="U468" s="80" t="str">
        <f>IF(Outcomes!M468="","",
   IF(AND(Outcomes!N468&lt;&gt;"",Outcomes!N468&lt;'County Names to hide'!$C$2),0,
      ROUND((MIN(IF(Outcomes!N468="", 'County Names to hide'!$D$2, Outcomes!N468),'County Names to hide'!$D$2)-Outcomes!M468)/30,1)))</f>
        <v/>
      </c>
      <c r="V468" s="80" t="str">
        <f>IF(Outcomes!C468="", "", DATEDIF(Outcomes!C468, 'County Names to hide'!$D$2, "m"))</f>
        <v/>
      </c>
      <c r="W468" s="1"/>
      <c r="X468" s="1"/>
      <c r="Y468" s="1"/>
      <c r="Z468" s="1"/>
      <c r="AA468" s="1"/>
      <c r="AB468" s="1"/>
      <c r="AC468" s="1"/>
      <c r="AD468" s="1"/>
    </row>
    <row r="469" spans="1:30" x14ac:dyDescent="0.35">
      <c r="A469" s="1"/>
      <c r="B469" s="1"/>
      <c r="C469" s="1"/>
      <c r="D469" s="1"/>
      <c r="E469" s="1"/>
      <c r="F469" s="1"/>
      <c r="G469" s="1"/>
      <c r="H469" s="1"/>
      <c r="I469" s="1"/>
      <c r="J469" s="1"/>
      <c r="K469" s="1"/>
      <c r="L469" s="80" t="str">
        <f t="shared" si="7"/>
        <v>Yes</v>
      </c>
      <c r="M469" s="6"/>
      <c r="N469" s="6"/>
      <c r="O469" s="80" t="str">
        <f>IF(AND(M469="", N469=""), "",
    IF(M469="", "No",
        IF(
            AND(
                M469 &lt;= 'County Names to hide'!$D$2,
                OR(N469="", N469 &gt;= 'County Names to hide'!$C$2)
            ),
            "Yes",
            "No"
        )
    )
)</f>
        <v/>
      </c>
      <c r="P469" s="6"/>
      <c r="Q469" s="6"/>
      <c r="R469" s="6"/>
      <c r="S469" s="6"/>
      <c r="T469" s="1"/>
      <c r="U469" s="80" t="str">
        <f>IF(Outcomes!M469="","",
   IF(AND(Outcomes!N469&lt;&gt;"",Outcomes!N469&lt;'County Names to hide'!$C$2),0,
      ROUND((MIN(IF(Outcomes!N469="", 'County Names to hide'!$D$2, Outcomes!N469),'County Names to hide'!$D$2)-Outcomes!M469)/30,1)))</f>
        <v/>
      </c>
      <c r="V469" s="80" t="str">
        <f>IF(Outcomes!C469="", "", DATEDIF(Outcomes!C469, 'County Names to hide'!$D$2, "m"))</f>
        <v/>
      </c>
      <c r="W469" s="1"/>
      <c r="X469" s="1"/>
      <c r="Y469" s="1"/>
      <c r="Z469" s="1"/>
      <c r="AA469" s="1"/>
      <c r="AB469" s="1"/>
      <c r="AC469" s="1"/>
      <c r="AD469" s="1"/>
    </row>
    <row r="470" spans="1:30" x14ac:dyDescent="0.35">
      <c r="A470" s="1"/>
      <c r="B470" s="1"/>
      <c r="C470" s="1"/>
      <c r="D470" s="1"/>
      <c r="E470" s="1"/>
      <c r="F470" s="1"/>
      <c r="G470" s="1"/>
      <c r="H470" s="1"/>
      <c r="I470" s="1"/>
      <c r="J470" s="1"/>
      <c r="K470" s="1"/>
      <c r="L470" s="80" t="str">
        <f t="shared" si="7"/>
        <v>Yes</v>
      </c>
      <c r="M470" s="6"/>
      <c r="N470" s="6"/>
      <c r="O470" s="80" t="str">
        <f>IF(AND(M470="", N470=""), "",
    IF(M470="", "No",
        IF(
            AND(
                M470 &lt;= 'County Names to hide'!$D$2,
                OR(N470="", N470 &gt;= 'County Names to hide'!$C$2)
            ),
            "Yes",
            "No"
        )
    )
)</f>
        <v/>
      </c>
      <c r="P470" s="6"/>
      <c r="Q470" s="6"/>
      <c r="R470" s="6"/>
      <c r="S470" s="6"/>
      <c r="T470" s="1"/>
      <c r="U470" s="80" t="str">
        <f>IF(Outcomes!M470="","",
   IF(AND(Outcomes!N470&lt;&gt;"",Outcomes!N470&lt;'County Names to hide'!$C$2),0,
      ROUND((MIN(IF(Outcomes!N470="", 'County Names to hide'!$D$2, Outcomes!N470),'County Names to hide'!$D$2)-Outcomes!M470)/30,1)))</f>
        <v/>
      </c>
      <c r="V470" s="80" t="str">
        <f>IF(Outcomes!C470="", "", DATEDIF(Outcomes!C470, 'County Names to hide'!$D$2, "m"))</f>
        <v/>
      </c>
      <c r="W470" s="1"/>
      <c r="X470" s="1"/>
      <c r="Y470" s="1"/>
      <c r="Z470" s="1"/>
      <c r="AA470" s="1"/>
      <c r="AB470" s="1"/>
      <c r="AC470" s="1"/>
      <c r="AD470" s="1"/>
    </row>
    <row r="471" spans="1:30" x14ac:dyDescent="0.35">
      <c r="A471" s="1"/>
      <c r="B471" s="1"/>
      <c r="C471" s="1"/>
      <c r="D471" s="1"/>
      <c r="E471" s="1"/>
      <c r="F471" s="1"/>
      <c r="G471" s="1"/>
      <c r="H471" s="1"/>
      <c r="I471" s="1"/>
      <c r="J471" s="1"/>
      <c r="K471" s="1"/>
      <c r="L471" s="80" t="str">
        <f t="shared" si="7"/>
        <v>Yes</v>
      </c>
      <c r="M471" s="6"/>
      <c r="N471" s="6"/>
      <c r="O471" s="80" t="str">
        <f>IF(AND(M471="", N471=""), "",
    IF(M471="", "No",
        IF(
            AND(
                M471 &lt;= 'County Names to hide'!$D$2,
                OR(N471="", N471 &gt;= 'County Names to hide'!$C$2)
            ),
            "Yes",
            "No"
        )
    )
)</f>
        <v/>
      </c>
      <c r="P471" s="6"/>
      <c r="Q471" s="6"/>
      <c r="R471" s="6"/>
      <c r="S471" s="6"/>
      <c r="T471" s="1"/>
      <c r="U471" s="80" t="str">
        <f>IF(Outcomes!M471="","",
   IF(AND(Outcomes!N471&lt;&gt;"",Outcomes!N471&lt;'County Names to hide'!$C$2),0,
      ROUND((MIN(IF(Outcomes!N471="", 'County Names to hide'!$D$2, Outcomes!N471),'County Names to hide'!$D$2)-Outcomes!M471)/30,1)))</f>
        <v/>
      </c>
      <c r="V471" s="80" t="str">
        <f>IF(Outcomes!C471="", "", DATEDIF(Outcomes!C471, 'County Names to hide'!$D$2, "m"))</f>
        <v/>
      </c>
      <c r="W471" s="1"/>
      <c r="X471" s="1"/>
      <c r="Y471" s="1"/>
      <c r="Z471" s="1"/>
      <c r="AA471" s="1"/>
      <c r="AB471" s="1"/>
      <c r="AC471" s="1"/>
      <c r="AD471" s="1"/>
    </row>
    <row r="472" spans="1:30" x14ac:dyDescent="0.35">
      <c r="A472" s="1"/>
      <c r="B472" s="1"/>
      <c r="C472" s="1"/>
      <c r="D472" s="1"/>
      <c r="E472" s="1"/>
      <c r="F472" s="1"/>
      <c r="G472" s="1"/>
      <c r="H472" s="1"/>
      <c r="I472" s="1"/>
      <c r="J472" s="1"/>
      <c r="K472" s="1"/>
      <c r="L472" s="80" t="str">
        <f t="shared" si="7"/>
        <v>Yes</v>
      </c>
      <c r="M472" s="6"/>
      <c r="N472" s="6"/>
      <c r="O472" s="80" t="str">
        <f>IF(AND(M472="", N472=""), "",
    IF(M472="", "No",
        IF(
            AND(
                M472 &lt;= 'County Names to hide'!$D$2,
                OR(N472="", N472 &gt;= 'County Names to hide'!$C$2)
            ),
            "Yes",
            "No"
        )
    )
)</f>
        <v/>
      </c>
      <c r="P472" s="6"/>
      <c r="Q472" s="6"/>
      <c r="R472" s="6"/>
      <c r="S472" s="6"/>
      <c r="T472" s="1"/>
      <c r="U472" s="80" t="str">
        <f>IF(Outcomes!M472="","",
   IF(AND(Outcomes!N472&lt;&gt;"",Outcomes!N472&lt;'County Names to hide'!$C$2),0,
      ROUND((MIN(IF(Outcomes!N472="", 'County Names to hide'!$D$2, Outcomes!N472),'County Names to hide'!$D$2)-Outcomes!M472)/30,1)))</f>
        <v/>
      </c>
      <c r="V472" s="80" t="str">
        <f>IF(Outcomes!C472="", "", DATEDIF(Outcomes!C472, 'County Names to hide'!$D$2, "m"))</f>
        <v/>
      </c>
      <c r="W472" s="1"/>
      <c r="X472" s="1"/>
      <c r="Y472" s="1"/>
      <c r="Z472" s="1"/>
      <c r="AA472" s="1"/>
      <c r="AB472" s="1"/>
      <c r="AC472" s="1"/>
      <c r="AD472" s="1"/>
    </row>
    <row r="473" spans="1:30" x14ac:dyDescent="0.35">
      <c r="A473" s="1"/>
      <c r="B473" s="1"/>
      <c r="C473" s="1"/>
      <c r="D473" s="1"/>
      <c r="E473" s="1"/>
      <c r="F473" s="1"/>
      <c r="G473" s="1"/>
      <c r="H473" s="1"/>
      <c r="I473" s="1"/>
      <c r="J473" s="1"/>
      <c r="K473" s="1"/>
      <c r="L473" s="80" t="str">
        <f t="shared" si="7"/>
        <v>Yes</v>
      </c>
      <c r="M473" s="6"/>
      <c r="N473" s="6"/>
      <c r="O473" s="80" t="str">
        <f>IF(AND(M473="", N473=""), "",
    IF(M473="", "No",
        IF(
            AND(
                M473 &lt;= 'County Names to hide'!$D$2,
                OR(N473="", N473 &gt;= 'County Names to hide'!$C$2)
            ),
            "Yes",
            "No"
        )
    )
)</f>
        <v/>
      </c>
      <c r="P473" s="6"/>
      <c r="Q473" s="6"/>
      <c r="R473" s="6"/>
      <c r="S473" s="6"/>
      <c r="T473" s="1"/>
      <c r="U473" s="80" t="str">
        <f>IF(Outcomes!M473="","",
   IF(AND(Outcomes!N473&lt;&gt;"",Outcomes!N473&lt;'County Names to hide'!$C$2),0,
      ROUND((MIN(IF(Outcomes!N473="", 'County Names to hide'!$D$2, Outcomes!N473),'County Names to hide'!$D$2)-Outcomes!M473)/30,1)))</f>
        <v/>
      </c>
      <c r="V473" s="80" t="str">
        <f>IF(Outcomes!C473="", "", DATEDIF(Outcomes!C473, 'County Names to hide'!$D$2, "m"))</f>
        <v/>
      </c>
      <c r="W473" s="1"/>
      <c r="X473" s="1"/>
      <c r="Y473" s="1"/>
      <c r="Z473" s="1"/>
      <c r="AA473" s="1"/>
      <c r="AB473" s="1"/>
      <c r="AC473" s="1"/>
      <c r="AD473" s="1"/>
    </row>
    <row r="474" spans="1:30" x14ac:dyDescent="0.35">
      <c r="A474" s="1"/>
      <c r="B474" s="1"/>
      <c r="C474" s="1"/>
      <c r="D474" s="1"/>
      <c r="E474" s="1"/>
      <c r="F474" s="1"/>
      <c r="G474" s="1"/>
      <c r="H474" s="1"/>
      <c r="I474" s="1"/>
      <c r="J474" s="1"/>
      <c r="K474" s="1"/>
      <c r="L474" s="80" t="str">
        <f t="shared" si="7"/>
        <v>Yes</v>
      </c>
      <c r="M474" s="6"/>
      <c r="N474" s="6"/>
      <c r="O474" s="80" t="str">
        <f>IF(AND(M474="", N474=""), "",
    IF(M474="", "No",
        IF(
            AND(
                M474 &lt;= 'County Names to hide'!$D$2,
                OR(N474="", N474 &gt;= 'County Names to hide'!$C$2)
            ),
            "Yes",
            "No"
        )
    )
)</f>
        <v/>
      </c>
      <c r="P474" s="6"/>
      <c r="Q474" s="6"/>
      <c r="R474" s="6"/>
      <c r="S474" s="6"/>
      <c r="T474" s="1"/>
      <c r="U474" s="80" t="str">
        <f>IF(Outcomes!M474="","",
   IF(AND(Outcomes!N474&lt;&gt;"",Outcomes!N474&lt;'County Names to hide'!$C$2),0,
      ROUND((MIN(IF(Outcomes!N474="", 'County Names to hide'!$D$2, Outcomes!N474),'County Names to hide'!$D$2)-Outcomes!M474)/30,1)))</f>
        <v/>
      </c>
      <c r="V474" s="80" t="str">
        <f>IF(Outcomes!C474="", "", DATEDIF(Outcomes!C474, 'County Names to hide'!$D$2, "m"))</f>
        <v/>
      </c>
      <c r="W474" s="1"/>
      <c r="X474" s="1"/>
      <c r="Y474" s="1"/>
      <c r="Z474" s="1"/>
      <c r="AA474" s="1"/>
      <c r="AB474" s="1"/>
      <c r="AC474" s="1"/>
      <c r="AD474" s="1"/>
    </row>
    <row r="475" spans="1:30" x14ac:dyDescent="0.35">
      <c r="A475" s="1"/>
      <c r="B475" s="1"/>
      <c r="C475" s="1"/>
      <c r="D475" s="1"/>
      <c r="E475" s="1"/>
      <c r="F475" s="1"/>
      <c r="G475" s="1"/>
      <c r="H475" s="1"/>
      <c r="I475" s="1"/>
      <c r="J475" s="1"/>
      <c r="K475" s="1"/>
      <c r="L475" s="80" t="str">
        <f t="shared" si="7"/>
        <v>Yes</v>
      </c>
      <c r="M475" s="6"/>
      <c r="N475" s="6"/>
      <c r="O475" s="80" t="str">
        <f>IF(AND(M475="", N475=""), "",
    IF(M475="", "No",
        IF(
            AND(
                M475 &lt;= 'County Names to hide'!$D$2,
                OR(N475="", N475 &gt;= 'County Names to hide'!$C$2)
            ),
            "Yes",
            "No"
        )
    )
)</f>
        <v/>
      </c>
      <c r="P475" s="6"/>
      <c r="Q475" s="6"/>
      <c r="R475" s="6"/>
      <c r="S475" s="6"/>
      <c r="T475" s="1"/>
      <c r="U475" s="80" t="str">
        <f>IF(Outcomes!M475="","",
   IF(AND(Outcomes!N475&lt;&gt;"",Outcomes!N475&lt;'County Names to hide'!$C$2),0,
      ROUND((MIN(IF(Outcomes!N475="", 'County Names to hide'!$D$2, Outcomes!N475),'County Names to hide'!$D$2)-Outcomes!M475)/30,1)))</f>
        <v/>
      </c>
      <c r="V475" s="80" t="str">
        <f>IF(Outcomes!C475="", "", DATEDIF(Outcomes!C475, 'County Names to hide'!$D$2, "m"))</f>
        <v/>
      </c>
      <c r="W475" s="1"/>
      <c r="X475" s="1"/>
      <c r="Y475" s="1"/>
      <c r="Z475" s="1"/>
      <c r="AA475" s="1"/>
      <c r="AB475" s="1"/>
      <c r="AC475" s="1"/>
      <c r="AD475" s="1"/>
    </row>
    <row r="476" spans="1:30" x14ac:dyDescent="0.35">
      <c r="A476" s="1"/>
      <c r="B476" s="1"/>
      <c r="C476" s="1"/>
      <c r="D476" s="1"/>
      <c r="E476" s="1"/>
      <c r="F476" s="1"/>
      <c r="G476" s="1"/>
      <c r="H476" s="1"/>
      <c r="I476" s="1"/>
      <c r="J476" s="1"/>
      <c r="K476" s="1"/>
      <c r="L476" s="80" t="str">
        <f t="shared" si="7"/>
        <v>Yes</v>
      </c>
      <c r="M476" s="6"/>
      <c r="N476" s="6"/>
      <c r="O476" s="80" t="str">
        <f>IF(AND(M476="", N476=""), "",
    IF(M476="", "No",
        IF(
            AND(
                M476 &lt;= 'County Names to hide'!$D$2,
                OR(N476="", N476 &gt;= 'County Names to hide'!$C$2)
            ),
            "Yes",
            "No"
        )
    )
)</f>
        <v/>
      </c>
      <c r="P476" s="6"/>
      <c r="Q476" s="6"/>
      <c r="R476" s="6"/>
      <c r="S476" s="6"/>
      <c r="T476" s="1"/>
      <c r="U476" s="80" t="str">
        <f>IF(Outcomes!M476="","",
   IF(AND(Outcomes!N476&lt;&gt;"",Outcomes!N476&lt;'County Names to hide'!$C$2),0,
      ROUND((MIN(IF(Outcomes!N476="", 'County Names to hide'!$D$2, Outcomes!N476),'County Names to hide'!$D$2)-Outcomes!M476)/30,1)))</f>
        <v/>
      </c>
      <c r="V476" s="80" t="str">
        <f>IF(Outcomes!C476="", "", DATEDIF(Outcomes!C476, 'County Names to hide'!$D$2, "m"))</f>
        <v/>
      </c>
      <c r="W476" s="1"/>
      <c r="X476" s="1"/>
      <c r="Y476" s="1"/>
      <c r="Z476" s="1"/>
      <c r="AA476" s="1"/>
      <c r="AB476" s="1"/>
      <c r="AC476" s="1"/>
      <c r="AD476" s="1"/>
    </row>
    <row r="477" spans="1:30" x14ac:dyDescent="0.35">
      <c r="A477" s="1"/>
      <c r="B477" s="1"/>
      <c r="C477" s="1"/>
      <c r="D477" s="1"/>
      <c r="E477" s="1"/>
      <c r="F477" s="1"/>
      <c r="G477" s="1"/>
      <c r="H477" s="1"/>
      <c r="I477" s="1"/>
      <c r="J477" s="1"/>
      <c r="K477" s="1"/>
      <c r="L477" s="80" t="str">
        <f t="shared" si="7"/>
        <v>Yes</v>
      </c>
      <c r="M477" s="6"/>
      <c r="N477" s="6"/>
      <c r="O477" s="80" t="str">
        <f>IF(AND(M477="", N477=""), "",
    IF(M477="", "No",
        IF(
            AND(
                M477 &lt;= 'County Names to hide'!$D$2,
                OR(N477="", N477 &gt;= 'County Names to hide'!$C$2)
            ),
            "Yes",
            "No"
        )
    )
)</f>
        <v/>
      </c>
      <c r="P477" s="6"/>
      <c r="Q477" s="6"/>
      <c r="R477" s="6"/>
      <c r="S477" s="6"/>
      <c r="T477" s="1"/>
      <c r="U477" s="80" t="str">
        <f>IF(Outcomes!M477="","",
   IF(AND(Outcomes!N477&lt;&gt;"",Outcomes!N477&lt;'County Names to hide'!$C$2),0,
      ROUND((MIN(IF(Outcomes!N477="", 'County Names to hide'!$D$2, Outcomes!N477),'County Names to hide'!$D$2)-Outcomes!M477)/30,1)))</f>
        <v/>
      </c>
      <c r="V477" s="80" t="str">
        <f>IF(Outcomes!C477="", "", DATEDIF(Outcomes!C477, 'County Names to hide'!$D$2, "m"))</f>
        <v/>
      </c>
      <c r="W477" s="1"/>
      <c r="X477" s="1"/>
      <c r="Y477" s="1"/>
      <c r="Z477" s="1"/>
      <c r="AA477" s="1"/>
      <c r="AB477" s="1"/>
      <c r="AC477" s="1"/>
      <c r="AD477" s="1"/>
    </row>
    <row r="478" spans="1:30" x14ac:dyDescent="0.35">
      <c r="A478" s="1"/>
      <c r="B478" s="1"/>
      <c r="C478" s="1"/>
      <c r="D478" s="1"/>
      <c r="E478" s="1"/>
      <c r="F478" s="1"/>
      <c r="G478" s="1"/>
      <c r="H478" s="1"/>
      <c r="I478" s="1"/>
      <c r="J478" s="1"/>
      <c r="K478" s="1"/>
      <c r="L478" s="80" t="str">
        <f t="shared" si="7"/>
        <v>Yes</v>
      </c>
      <c r="M478" s="6"/>
      <c r="N478" s="6"/>
      <c r="O478" s="80" t="str">
        <f>IF(AND(M478="", N478=""), "",
    IF(M478="", "No",
        IF(
            AND(
                M478 &lt;= 'County Names to hide'!$D$2,
                OR(N478="", N478 &gt;= 'County Names to hide'!$C$2)
            ),
            "Yes",
            "No"
        )
    )
)</f>
        <v/>
      </c>
      <c r="P478" s="6"/>
      <c r="Q478" s="6"/>
      <c r="R478" s="6"/>
      <c r="S478" s="6"/>
      <c r="T478" s="1"/>
      <c r="U478" s="80" t="str">
        <f>IF(Outcomes!M478="","",
   IF(AND(Outcomes!N478&lt;&gt;"",Outcomes!N478&lt;'County Names to hide'!$C$2),0,
      ROUND((MIN(IF(Outcomes!N478="", 'County Names to hide'!$D$2, Outcomes!N478),'County Names to hide'!$D$2)-Outcomes!M478)/30,1)))</f>
        <v/>
      </c>
      <c r="V478" s="80" t="str">
        <f>IF(Outcomes!C478="", "", DATEDIF(Outcomes!C478, 'County Names to hide'!$D$2, "m"))</f>
        <v/>
      </c>
      <c r="W478" s="1"/>
      <c r="X478" s="1"/>
      <c r="Y478" s="1"/>
      <c r="Z478" s="1"/>
      <c r="AA478" s="1"/>
      <c r="AB478" s="1"/>
      <c r="AC478" s="1"/>
      <c r="AD478" s="1"/>
    </row>
    <row r="479" spans="1:30" x14ac:dyDescent="0.35">
      <c r="A479" s="1"/>
      <c r="B479" s="1"/>
      <c r="C479" s="1"/>
      <c r="D479" s="1"/>
      <c r="E479" s="1"/>
      <c r="F479" s="1"/>
      <c r="G479" s="1"/>
      <c r="H479" s="1"/>
      <c r="I479" s="1"/>
      <c r="J479" s="1"/>
      <c r="K479" s="1"/>
      <c r="L479" s="80" t="str">
        <f t="shared" si="7"/>
        <v>Yes</v>
      </c>
      <c r="M479" s="6"/>
      <c r="N479" s="6"/>
      <c r="O479" s="80" t="str">
        <f>IF(AND(M479="", N479=""), "",
    IF(M479="", "No",
        IF(
            AND(
                M479 &lt;= 'County Names to hide'!$D$2,
                OR(N479="", N479 &gt;= 'County Names to hide'!$C$2)
            ),
            "Yes",
            "No"
        )
    )
)</f>
        <v/>
      </c>
      <c r="P479" s="6"/>
      <c r="Q479" s="6"/>
      <c r="R479" s="6"/>
      <c r="S479" s="6"/>
      <c r="T479" s="1"/>
      <c r="U479" s="80" t="str">
        <f>IF(Outcomes!M479="","",
   IF(AND(Outcomes!N479&lt;&gt;"",Outcomes!N479&lt;'County Names to hide'!$C$2),0,
      ROUND((MIN(IF(Outcomes!N479="", 'County Names to hide'!$D$2, Outcomes!N479),'County Names to hide'!$D$2)-Outcomes!M479)/30,1)))</f>
        <v/>
      </c>
      <c r="V479" s="80" t="str">
        <f>IF(Outcomes!C479="", "", DATEDIF(Outcomes!C479, 'County Names to hide'!$D$2, "m"))</f>
        <v/>
      </c>
      <c r="W479" s="1"/>
      <c r="X479" s="1"/>
      <c r="Y479" s="1"/>
      <c r="Z479" s="1"/>
      <c r="AA479" s="1"/>
      <c r="AB479" s="1"/>
      <c r="AC479" s="1"/>
      <c r="AD479" s="1"/>
    </row>
    <row r="480" spans="1:30" x14ac:dyDescent="0.35">
      <c r="A480" s="1"/>
      <c r="B480" s="1"/>
      <c r="C480" s="1"/>
      <c r="D480" s="1"/>
      <c r="E480" s="1"/>
      <c r="F480" s="1"/>
      <c r="G480" s="1"/>
      <c r="H480" s="1"/>
      <c r="I480" s="1"/>
      <c r="J480" s="1"/>
      <c r="K480" s="1"/>
      <c r="L480" s="80" t="str">
        <f t="shared" si="7"/>
        <v>Yes</v>
      </c>
      <c r="M480" s="6"/>
      <c r="N480" s="6"/>
      <c r="O480" s="80" t="str">
        <f>IF(AND(M480="", N480=""), "",
    IF(M480="", "No",
        IF(
            AND(
                M480 &lt;= 'County Names to hide'!$D$2,
                OR(N480="", N480 &gt;= 'County Names to hide'!$C$2)
            ),
            "Yes",
            "No"
        )
    )
)</f>
        <v/>
      </c>
      <c r="P480" s="6"/>
      <c r="Q480" s="6"/>
      <c r="R480" s="6"/>
      <c r="S480" s="6"/>
      <c r="T480" s="1"/>
      <c r="U480" s="80" t="str">
        <f>IF(Outcomes!M480="","",
   IF(AND(Outcomes!N480&lt;&gt;"",Outcomes!N480&lt;'County Names to hide'!$C$2),0,
      ROUND((MIN(IF(Outcomes!N480="", 'County Names to hide'!$D$2, Outcomes!N480),'County Names to hide'!$D$2)-Outcomes!M480)/30,1)))</f>
        <v/>
      </c>
      <c r="V480" s="80" t="str">
        <f>IF(Outcomes!C480="", "", DATEDIF(Outcomes!C480, 'County Names to hide'!$D$2, "m"))</f>
        <v/>
      </c>
      <c r="W480" s="1"/>
      <c r="X480" s="1"/>
      <c r="Y480" s="1"/>
      <c r="Z480" s="1"/>
      <c r="AA480" s="1"/>
      <c r="AB480" s="1"/>
      <c r="AC480" s="1"/>
      <c r="AD480" s="1"/>
    </row>
    <row r="481" spans="1:30" x14ac:dyDescent="0.35">
      <c r="A481" s="1"/>
      <c r="B481" s="1"/>
      <c r="C481" s="1"/>
      <c r="D481" s="1"/>
      <c r="E481" s="1"/>
      <c r="F481" s="1"/>
      <c r="G481" s="1"/>
      <c r="H481" s="1"/>
      <c r="I481" s="1"/>
      <c r="J481" s="1"/>
      <c r="K481" s="1"/>
      <c r="L481" s="80" t="str">
        <f t="shared" si="7"/>
        <v>Yes</v>
      </c>
      <c r="M481" s="6"/>
      <c r="N481" s="6"/>
      <c r="O481" s="80" t="str">
        <f>IF(AND(M481="", N481=""), "",
    IF(M481="", "No",
        IF(
            AND(
                M481 &lt;= 'County Names to hide'!$D$2,
                OR(N481="", N481 &gt;= 'County Names to hide'!$C$2)
            ),
            "Yes",
            "No"
        )
    )
)</f>
        <v/>
      </c>
      <c r="P481" s="6"/>
      <c r="Q481" s="6"/>
      <c r="R481" s="6"/>
      <c r="S481" s="6"/>
      <c r="T481" s="1"/>
      <c r="U481" s="80" t="str">
        <f>IF(Outcomes!M481="","",
   IF(AND(Outcomes!N481&lt;&gt;"",Outcomes!N481&lt;'County Names to hide'!$C$2),0,
      ROUND((MIN(IF(Outcomes!N481="", 'County Names to hide'!$D$2, Outcomes!N481),'County Names to hide'!$D$2)-Outcomes!M481)/30,1)))</f>
        <v/>
      </c>
      <c r="V481" s="80" t="str">
        <f>IF(Outcomes!C481="", "", DATEDIF(Outcomes!C481, 'County Names to hide'!$D$2, "m"))</f>
        <v/>
      </c>
      <c r="W481" s="1"/>
      <c r="X481" s="1"/>
      <c r="Y481" s="1"/>
      <c r="Z481" s="1"/>
      <c r="AA481" s="1"/>
      <c r="AB481" s="1"/>
      <c r="AC481" s="1"/>
      <c r="AD481" s="1"/>
    </row>
    <row r="482" spans="1:30" x14ac:dyDescent="0.35">
      <c r="A482" s="1"/>
      <c r="B482" s="1"/>
      <c r="C482" s="1"/>
      <c r="D482" s="1"/>
      <c r="E482" s="1"/>
      <c r="F482" s="1"/>
      <c r="G482" s="1"/>
      <c r="H482" s="1"/>
      <c r="I482" s="1"/>
      <c r="J482" s="1"/>
      <c r="K482" s="1"/>
      <c r="L482" s="80" t="str">
        <f t="shared" si="7"/>
        <v>Yes</v>
      </c>
      <c r="M482" s="6"/>
      <c r="N482" s="6"/>
      <c r="O482" s="80" t="str">
        <f>IF(AND(M482="", N482=""), "",
    IF(M482="", "No",
        IF(
            AND(
                M482 &lt;= 'County Names to hide'!$D$2,
                OR(N482="", N482 &gt;= 'County Names to hide'!$C$2)
            ),
            "Yes",
            "No"
        )
    )
)</f>
        <v/>
      </c>
      <c r="P482" s="6"/>
      <c r="Q482" s="6"/>
      <c r="R482" s="6"/>
      <c r="S482" s="6"/>
      <c r="T482" s="1"/>
      <c r="U482" s="80" t="str">
        <f>IF(Outcomes!M482="","",
   IF(AND(Outcomes!N482&lt;&gt;"",Outcomes!N482&lt;'County Names to hide'!$C$2),0,
      ROUND((MIN(IF(Outcomes!N482="", 'County Names to hide'!$D$2, Outcomes!N482),'County Names to hide'!$D$2)-Outcomes!M482)/30,1)))</f>
        <v/>
      </c>
      <c r="V482" s="80" t="str">
        <f>IF(Outcomes!C482="", "", DATEDIF(Outcomes!C482, 'County Names to hide'!$D$2, "m"))</f>
        <v/>
      </c>
      <c r="W482" s="1"/>
      <c r="X482" s="1"/>
      <c r="Y482" s="1"/>
      <c r="Z482" s="1"/>
      <c r="AA482" s="1"/>
      <c r="AB482" s="1"/>
      <c r="AC482" s="1"/>
      <c r="AD482" s="1"/>
    </row>
    <row r="483" spans="1:30" x14ac:dyDescent="0.35">
      <c r="A483" s="1"/>
      <c r="B483" s="1"/>
      <c r="C483" s="1"/>
      <c r="D483" s="1"/>
      <c r="E483" s="1"/>
      <c r="F483" s="1"/>
      <c r="G483" s="1"/>
      <c r="H483" s="1"/>
      <c r="I483" s="1"/>
      <c r="J483" s="1"/>
      <c r="K483" s="1"/>
      <c r="L483" s="80" t="str">
        <f t="shared" si="7"/>
        <v>Yes</v>
      </c>
      <c r="M483" s="6"/>
      <c r="N483" s="6"/>
      <c r="O483" s="80" t="str">
        <f>IF(AND(M483="", N483=""), "",
    IF(M483="", "No",
        IF(
            AND(
                M483 &lt;= 'County Names to hide'!$D$2,
                OR(N483="", N483 &gt;= 'County Names to hide'!$C$2)
            ),
            "Yes",
            "No"
        )
    )
)</f>
        <v/>
      </c>
      <c r="P483" s="6"/>
      <c r="Q483" s="6"/>
      <c r="R483" s="6"/>
      <c r="S483" s="6"/>
      <c r="T483" s="1"/>
      <c r="U483" s="80" t="str">
        <f>IF(Outcomes!M483="","",
   IF(AND(Outcomes!N483&lt;&gt;"",Outcomes!N483&lt;'County Names to hide'!$C$2),0,
      ROUND((MIN(IF(Outcomes!N483="", 'County Names to hide'!$D$2, Outcomes!N483),'County Names to hide'!$D$2)-Outcomes!M483)/30,1)))</f>
        <v/>
      </c>
      <c r="V483" s="80" t="str">
        <f>IF(Outcomes!C483="", "", DATEDIF(Outcomes!C483, 'County Names to hide'!$D$2, "m"))</f>
        <v/>
      </c>
      <c r="W483" s="1"/>
      <c r="X483" s="1"/>
      <c r="Y483" s="1"/>
      <c r="Z483" s="1"/>
      <c r="AA483" s="1"/>
      <c r="AB483" s="1"/>
      <c r="AC483" s="1"/>
      <c r="AD483" s="1"/>
    </row>
    <row r="484" spans="1:30" x14ac:dyDescent="0.35">
      <c r="A484" s="1"/>
      <c r="B484" s="1"/>
      <c r="C484" s="1"/>
      <c r="D484" s="1"/>
      <c r="E484" s="1"/>
      <c r="F484" s="1"/>
      <c r="G484" s="1"/>
      <c r="H484" s="1"/>
      <c r="I484" s="1"/>
      <c r="J484" s="1"/>
      <c r="K484" s="1"/>
      <c r="L484" s="80" t="str">
        <f t="shared" si="7"/>
        <v>Yes</v>
      </c>
      <c r="M484" s="6"/>
      <c r="N484" s="6"/>
      <c r="O484" s="80" t="str">
        <f>IF(AND(M484="", N484=""), "",
    IF(M484="", "No",
        IF(
            AND(
                M484 &lt;= 'County Names to hide'!$D$2,
                OR(N484="", N484 &gt;= 'County Names to hide'!$C$2)
            ),
            "Yes",
            "No"
        )
    )
)</f>
        <v/>
      </c>
      <c r="P484" s="6"/>
      <c r="Q484" s="6"/>
      <c r="R484" s="6"/>
      <c r="S484" s="6"/>
      <c r="T484" s="1"/>
      <c r="U484" s="80" t="str">
        <f>IF(Outcomes!M484="","",
   IF(AND(Outcomes!N484&lt;&gt;"",Outcomes!N484&lt;'County Names to hide'!$C$2),0,
      ROUND((MIN(IF(Outcomes!N484="", 'County Names to hide'!$D$2, Outcomes!N484),'County Names to hide'!$D$2)-Outcomes!M484)/30,1)))</f>
        <v/>
      </c>
      <c r="V484" s="80" t="str">
        <f>IF(Outcomes!C484="", "", DATEDIF(Outcomes!C484, 'County Names to hide'!$D$2, "m"))</f>
        <v/>
      </c>
      <c r="W484" s="1"/>
      <c r="X484" s="1"/>
      <c r="Y484" s="1"/>
      <c r="Z484" s="1"/>
      <c r="AA484" s="1"/>
      <c r="AB484" s="1"/>
      <c r="AC484" s="1"/>
      <c r="AD484" s="1"/>
    </row>
    <row r="485" spans="1:30" x14ac:dyDescent="0.35">
      <c r="A485" s="1"/>
      <c r="B485" s="1"/>
      <c r="C485" s="1"/>
      <c r="D485" s="1"/>
      <c r="E485" s="1"/>
      <c r="F485" s="1"/>
      <c r="G485" s="1"/>
      <c r="H485" s="1"/>
      <c r="I485" s="1"/>
      <c r="J485" s="1"/>
      <c r="K485" s="1"/>
      <c r="L485" s="80" t="str">
        <f t="shared" si="7"/>
        <v>Yes</v>
      </c>
      <c r="M485" s="6"/>
      <c r="N485" s="6"/>
      <c r="O485" s="80" t="str">
        <f>IF(AND(M485="", N485=""), "",
    IF(M485="", "No",
        IF(
            AND(
                M485 &lt;= 'County Names to hide'!$D$2,
                OR(N485="", N485 &gt;= 'County Names to hide'!$C$2)
            ),
            "Yes",
            "No"
        )
    )
)</f>
        <v/>
      </c>
      <c r="P485" s="6"/>
      <c r="Q485" s="6"/>
      <c r="R485" s="6"/>
      <c r="S485" s="6"/>
      <c r="T485" s="1"/>
      <c r="U485" s="80" t="str">
        <f>IF(Outcomes!M485="","",
   IF(AND(Outcomes!N485&lt;&gt;"",Outcomes!N485&lt;'County Names to hide'!$C$2),0,
      ROUND((MIN(IF(Outcomes!N485="", 'County Names to hide'!$D$2, Outcomes!N485),'County Names to hide'!$D$2)-Outcomes!M485)/30,1)))</f>
        <v/>
      </c>
      <c r="V485" s="80" t="str">
        <f>IF(Outcomes!C485="", "", DATEDIF(Outcomes!C485, 'County Names to hide'!$D$2, "m"))</f>
        <v/>
      </c>
      <c r="W485" s="1"/>
      <c r="X485" s="1"/>
      <c r="Y485" s="1"/>
      <c r="Z485" s="1"/>
      <c r="AA485" s="1"/>
      <c r="AB485" s="1"/>
      <c r="AC485" s="1"/>
      <c r="AD485" s="1"/>
    </row>
    <row r="486" spans="1:30" x14ac:dyDescent="0.35">
      <c r="A486" s="1"/>
      <c r="B486" s="1"/>
      <c r="C486" s="1"/>
      <c r="D486" s="1"/>
      <c r="E486" s="1"/>
      <c r="F486" s="1"/>
      <c r="G486" s="1"/>
      <c r="H486" s="1"/>
      <c r="I486" s="1"/>
      <c r="J486" s="1"/>
      <c r="K486" s="1"/>
      <c r="L486" s="80" t="str">
        <f t="shared" si="7"/>
        <v>Yes</v>
      </c>
      <c r="M486" s="6"/>
      <c r="N486" s="6"/>
      <c r="O486" s="80" t="str">
        <f>IF(AND(M486="", N486=""), "",
    IF(M486="", "No",
        IF(
            AND(
                M486 &lt;= 'County Names to hide'!$D$2,
                OR(N486="", N486 &gt;= 'County Names to hide'!$C$2)
            ),
            "Yes",
            "No"
        )
    )
)</f>
        <v/>
      </c>
      <c r="P486" s="6"/>
      <c r="Q486" s="6"/>
      <c r="R486" s="6"/>
      <c r="S486" s="6"/>
      <c r="T486" s="1"/>
      <c r="U486" s="80" t="str">
        <f>IF(Outcomes!M486="","",
   IF(AND(Outcomes!N486&lt;&gt;"",Outcomes!N486&lt;'County Names to hide'!$C$2),0,
      ROUND((MIN(IF(Outcomes!N486="", 'County Names to hide'!$D$2, Outcomes!N486),'County Names to hide'!$D$2)-Outcomes!M486)/30,1)))</f>
        <v/>
      </c>
      <c r="V486" s="80" t="str">
        <f>IF(Outcomes!C486="", "", DATEDIF(Outcomes!C486, 'County Names to hide'!$D$2, "m"))</f>
        <v/>
      </c>
      <c r="W486" s="1"/>
      <c r="X486" s="1"/>
      <c r="Y486" s="1"/>
      <c r="Z486" s="1"/>
      <c r="AA486" s="1"/>
      <c r="AB486" s="1"/>
      <c r="AC486" s="1"/>
      <c r="AD486" s="1"/>
    </row>
    <row r="487" spans="1:30" x14ac:dyDescent="0.35">
      <c r="A487" s="1"/>
      <c r="B487" s="1"/>
      <c r="C487" s="1"/>
      <c r="D487" s="1"/>
      <c r="E487" s="1"/>
      <c r="F487" s="1"/>
      <c r="G487" s="1"/>
      <c r="H487" s="1"/>
      <c r="I487" s="1"/>
      <c r="J487" s="1"/>
      <c r="K487" s="1"/>
      <c r="L487" s="80" t="str">
        <f t="shared" si="7"/>
        <v>Yes</v>
      </c>
      <c r="M487" s="6"/>
      <c r="N487" s="6"/>
      <c r="O487" s="80" t="str">
        <f>IF(AND(M487="", N487=""), "",
    IF(M487="", "No",
        IF(
            AND(
                M487 &lt;= 'County Names to hide'!$D$2,
                OR(N487="", N487 &gt;= 'County Names to hide'!$C$2)
            ),
            "Yes",
            "No"
        )
    )
)</f>
        <v/>
      </c>
      <c r="P487" s="6"/>
      <c r="Q487" s="6"/>
      <c r="R487" s="6"/>
      <c r="S487" s="6"/>
      <c r="T487" s="1"/>
      <c r="U487" s="80" t="str">
        <f>IF(Outcomes!M487="","",
   IF(AND(Outcomes!N487&lt;&gt;"",Outcomes!N487&lt;'County Names to hide'!$C$2),0,
      ROUND((MIN(IF(Outcomes!N487="", 'County Names to hide'!$D$2, Outcomes!N487),'County Names to hide'!$D$2)-Outcomes!M487)/30,1)))</f>
        <v/>
      </c>
      <c r="V487" s="80" t="str">
        <f>IF(Outcomes!C487="", "", DATEDIF(Outcomes!C487, 'County Names to hide'!$D$2, "m"))</f>
        <v/>
      </c>
      <c r="W487" s="1"/>
      <c r="X487" s="1"/>
      <c r="Y487" s="1"/>
      <c r="Z487" s="1"/>
      <c r="AA487" s="1"/>
      <c r="AB487" s="1"/>
      <c r="AC487" s="1"/>
      <c r="AD487" s="1"/>
    </row>
    <row r="488" spans="1:30" x14ac:dyDescent="0.35">
      <c r="A488" s="1"/>
      <c r="B488" s="1"/>
      <c r="C488" s="1"/>
      <c r="D488" s="1"/>
      <c r="E488" s="1"/>
      <c r="F488" s="1"/>
      <c r="G488" s="1"/>
      <c r="H488" s="1"/>
      <c r="I488" s="1"/>
      <c r="J488" s="1"/>
      <c r="K488" s="1"/>
      <c r="L488" s="80" t="str">
        <f t="shared" si="7"/>
        <v>Yes</v>
      </c>
      <c r="M488" s="6"/>
      <c r="N488" s="6"/>
      <c r="O488" s="80" t="str">
        <f>IF(AND(M488="", N488=""), "",
    IF(M488="", "No",
        IF(
            AND(
                M488 &lt;= 'County Names to hide'!$D$2,
                OR(N488="", N488 &gt;= 'County Names to hide'!$C$2)
            ),
            "Yes",
            "No"
        )
    )
)</f>
        <v/>
      </c>
      <c r="P488" s="6"/>
      <c r="Q488" s="6"/>
      <c r="R488" s="6"/>
      <c r="S488" s="6"/>
      <c r="T488" s="1"/>
      <c r="U488" s="80" t="str">
        <f>IF(Outcomes!M488="","",
   IF(AND(Outcomes!N488&lt;&gt;"",Outcomes!N488&lt;'County Names to hide'!$C$2),0,
      ROUND((MIN(IF(Outcomes!N488="", 'County Names to hide'!$D$2, Outcomes!N488),'County Names to hide'!$D$2)-Outcomes!M488)/30,1)))</f>
        <v/>
      </c>
      <c r="V488" s="80" t="str">
        <f>IF(Outcomes!C488="", "", DATEDIF(Outcomes!C488, 'County Names to hide'!$D$2, "m"))</f>
        <v/>
      </c>
      <c r="W488" s="1"/>
      <c r="X488" s="1"/>
      <c r="Y488" s="1"/>
      <c r="Z488" s="1"/>
      <c r="AA488" s="1"/>
      <c r="AB488" s="1"/>
      <c r="AC488" s="1"/>
      <c r="AD488" s="1"/>
    </row>
    <row r="489" spans="1:30" x14ac:dyDescent="0.35">
      <c r="A489" s="1"/>
      <c r="B489" s="1"/>
      <c r="C489" s="1"/>
      <c r="D489" s="1"/>
      <c r="E489" s="1"/>
      <c r="F489" s="1"/>
      <c r="G489" s="1"/>
      <c r="H489" s="1"/>
      <c r="I489" s="1"/>
      <c r="J489" s="1"/>
      <c r="K489" s="1"/>
      <c r="L489" s="80" t="str">
        <f t="shared" si="7"/>
        <v>Yes</v>
      </c>
      <c r="M489" s="6"/>
      <c r="N489" s="6"/>
      <c r="O489" s="80" t="str">
        <f>IF(AND(M489="", N489=""), "",
    IF(M489="", "No",
        IF(
            AND(
                M489 &lt;= 'County Names to hide'!$D$2,
                OR(N489="", N489 &gt;= 'County Names to hide'!$C$2)
            ),
            "Yes",
            "No"
        )
    )
)</f>
        <v/>
      </c>
      <c r="P489" s="6"/>
      <c r="Q489" s="6"/>
      <c r="R489" s="6"/>
      <c r="S489" s="6"/>
      <c r="T489" s="1"/>
      <c r="U489" s="80" t="str">
        <f>IF(Outcomes!M489="","",
   IF(AND(Outcomes!N489&lt;&gt;"",Outcomes!N489&lt;'County Names to hide'!$C$2),0,
      ROUND((MIN(IF(Outcomes!N489="", 'County Names to hide'!$D$2, Outcomes!N489),'County Names to hide'!$D$2)-Outcomes!M489)/30,1)))</f>
        <v/>
      </c>
      <c r="V489" s="80" t="str">
        <f>IF(Outcomes!C489="", "", DATEDIF(Outcomes!C489, 'County Names to hide'!$D$2, "m"))</f>
        <v/>
      </c>
      <c r="W489" s="1"/>
      <c r="X489" s="1"/>
      <c r="Y489" s="1"/>
      <c r="Z489" s="1"/>
      <c r="AA489" s="1"/>
      <c r="AB489" s="1"/>
      <c r="AC489" s="1"/>
      <c r="AD489" s="1"/>
    </row>
    <row r="490" spans="1:30" x14ac:dyDescent="0.35">
      <c r="A490" s="1"/>
      <c r="B490" s="1"/>
      <c r="C490" s="1"/>
      <c r="D490" s="1"/>
      <c r="E490" s="1"/>
      <c r="F490" s="1"/>
      <c r="G490" s="1"/>
      <c r="H490" s="1"/>
      <c r="I490" s="1"/>
      <c r="J490" s="1"/>
      <c r="K490" s="1"/>
      <c r="L490" s="80" t="str">
        <f t="shared" si="7"/>
        <v>Yes</v>
      </c>
      <c r="M490" s="6"/>
      <c r="N490" s="6"/>
      <c r="O490" s="80" t="str">
        <f>IF(AND(M490="", N490=""), "",
    IF(M490="", "No",
        IF(
            AND(
                M490 &lt;= 'County Names to hide'!$D$2,
                OR(N490="", N490 &gt;= 'County Names to hide'!$C$2)
            ),
            "Yes",
            "No"
        )
    )
)</f>
        <v/>
      </c>
      <c r="P490" s="6"/>
      <c r="Q490" s="6"/>
      <c r="R490" s="6"/>
      <c r="S490" s="6"/>
      <c r="T490" s="1"/>
      <c r="U490" s="80" t="str">
        <f>IF(Outcomes!M490="","",
   IF(AND(Outcomes!N490&lt;&gt;"",Outcomes!N490&lt;'County Names to hide'!$C$2),0,
      ROUND((MIN(IF(Outcomes!N490="", 'County Names to hide'!$D$2, Outcomes!N490),'County Names to hide'!$D$2)-Outcomes!M490)/30,1)))</f>
        <v/>
      </c>
      <c r="V490" s="80" t="str">
        <f>IF(Outcomes!C490="", "", DATEDIF(Outcomes!C490, 'County Names to hide'!$D$2, "m"))</f>
        <v/>
      </c>
      <c r="W490" s="1"/>
      <c r="X490" s="1"/>
      <c r="Y490" s="1"/>
      <c r="Z490" s="1"/>
      <c r="AA490" s="1"/>
      <c r="AB490" s="1"/>
      <c r="AC490" s="1"/>
      <c r="AD490" s="1"/>
    </row>
    <row r="491" spans="1:30" x14ac:dyDescent="0.35">
      <c r="A491" s="1"/>
      <c r="B491" s="1"/>
      <c r="C491" s="1"/>
      <c r="D491" s="1"/>
      <c r="E491" s="1"/>
      <c r="F491" s="1"/>
      <c r="G491" s="1"/>
      <c r="H491" s="1"/>
      <c r="I491" s="1"/>
      <c r="J491" s="1"/>
      <c r="K491" s="1"/>
      <c r="L491" s="80" t="str">
        <f t="shared" si="7"/>
        <v>Yes</v>
      </c>
      <c r="M491" s="6"/>
      <c r="N491" s="6"/>
      <c r="O491" s="80" t="str">
        <f>IF(AND(M491="", N491=""), "",
    IF(M491="", "No",
        IF(
            AND(
                M491 &lt;= 'County Names to hide'!$D$2,
                OR(N491="", N491 &gt;= 'County Names to hide'!$C$2)
            ),
            "Yes",
            "No"
        )
    )
)</f>
        <v/>
      </c>
      <c r="P491" s="6"/>
      <c r="Q491" s="6"/>
      <c r="R491" s="6"/>
      <c r="S491" s="6"/>
      <c r="T491" s="1"/>
      <c r="U491" s="80" t="str">
        <f>IF(Outcomes!M491="","",
   IF(AND(Outcomes!N491&lt;&gt;"",Outcomes!N491&lt;'County Names to hide'!$C$2),0,
      ROUND((MIN(IF(Outcomes!N491="", 'County Names to hide'!$D$2, Outcomes!N491),'County Names to hide'!$D$2)-Outcomes!M491)/30,1)))</f>
        <v/>
      </c>
      <c r="V491" s="80" t="str">
        <f>IF(Outcomes!C491="", "", DATEDIF(Outcomes!C491, 'County Names to hide'!$D$2, "m"))</f>
        <v/>
      </c>
      <c r="W491" s="1"/>
      <c r="X491" s="1"/>
      <c r="Y491" s="1"/>
      <c r="Z491" s="1"/>
      <c r="AA491" s="1"/>
      <c r="AB491" s="1"/>
      <c r="AC491" s="1"/>
      <c r="AD491" s="1"/>
    </row>
    <row r="492" spans="1:30" x14ac:dyDescent="0.35">
      <c r="A492" s="1"/>
      <c r="B492" s="1"/>
      <c r="C492" s="1"/>
      <c r="D492" s="1"/>
      <c r="E492" s="1"/>
      <c r="F492" s="1"/>
      <c r="G492" s="1"/>
      <c r="H492" s="1"/>
      <c r="I492" s="1"/>
      <c r="J492" s="1"/>
      <c r="K492" s="1"/>
      <c r="L492" s="80" t="str">
        <f t="shared" si="7"/>
        <v>Yes</v>
      </c>
      <c r="M492" s="6"/>
      <c r="N492" s="6"/>
      <c r="O492" s="80" t="str">
        <f>IF(AND(M492="", N492=""), "",
    IF(M492="", "No",
        IF(
            AND(
                M492 &lt;= 'County Names to hide'!$D$2,
                OR(N492="", N492 &gt;= 'County Names to hide'!$C$2)
            ),
            "Yes",
            "No"
        )
    )
)</f>
        <v/>
      </c>
      <c r="P492" s="6"/>
      <c r="Q492" s="6"/>
      <c r="R492" s="6"/>
      <c r="S492" s="6"/>
      <c r="T492" s="1"/>
      <c r="U492" s="80" t="str">
        <f>IF(Outcomes!M492="","",
   IF(AND(Outcomes!N492&lt;&gt;"",Outcomes!N492&lt;'County Names to hide'!$C$2),0,
      ROUND((MIN(IF(Outcomes!N492="", 'County Names to hide'!$D$2, Outcomes!N492),'County Names to hide'!$D$2)-Outcomes!M492)/30,1)))</f>
        <v/>
      </c>
      <c r="V492" s="80" t="str">
        <f>IF(Outcomes!C492="", "", DATEDIF(Outcomes!C492, 'County Names to hide'!$D$2, "m"))</f>
        <v/>
      </c>
      <c r="W492" s="1"/>
      <c r="X492" s="1"/>
      <c r="Y492" s="1"/>
      <c r="Z492" s="1"/>
      <c r="AA492" s="1"/>
      <c r="AB492" s="1"/>
      <c r="AC492" s="1"/>
      <c r="AD492" s="1"/>
    </row>
    <row r="493" spans="1:30" x14ac:dyDescent="0.35">
      <c r="A493" s="1"/>
      <c r="B493" s="1"/>
      <c r="C493" s="1"/>
      <c r="D493" s="1"/>
      <c r="E493" s="1"/>
      <c r="F493" s="1"/>
      <c r="G493" s="1"/>
      <c r="H493" s="1"/>
      <c r="I493" s="1"/>
      <c r="J493" s="1"/>
      <c r="K493" s="1"/>
      <c r="L493" s="80" t="str">
        <f t="shared" si="7"/>
        <v>Yes</v>
      </c>
      <c r="M493" s="6"/>
      <c r="N493" s="6"/>
      <c r="O493" s="80" t="str">
        <f>IF(AND(M493="", N493=""), "",
    IF(M493="", "No",
        IF(
            AND(
                M493 &lt;= 'County Names to hide'!$D$2,
                OR(N493="", N493 &gt;= 'County Names to hide'!$C$2)
            ),
            "Yes",
            "No"
        )
    )
)</f>
        <v/>
      </c>
      <c r="P493" s="6"/>
      <c r="Q493" s="6"/>
      <c r="R493" s="6"/>
      <c r="S493" s="6"/>
      <c r="T493" s="1"/>
      <c r="U493" s="80" t="str">
        <f>IF(Outcomes!M493="","",
   IF(AND(Outcomes!N493&lt;&gt;"",Outcomes!N493&lt;'County Names to hide'!$C$2),0,
      ROUND((MIN(IF(Outcomes!N493="", 'County Names to hide'!$D$2, Outcomes!N493),'County Names to hide'!$D$2)-Outcomes!M493)/30,1)))</f>
        <v/>
      </c>
      <c r="V493" s="80" t="str">
        <f>IF(Outcomes!C493="", "", DATEDIF(Outcomes!C493, 'County Names to hide'!$D$2, "m"))</f>
        <v/>
      </c>
      <c r="W493" s="1"/>
      <c r="X493" s="1"/>
      <c r="Y493" s="1"/>
      <c r="Z493" s="1"/>
      <c r="AA493" s="1"/>
      <c r="AB493" s="1"/>
      <c r="AC493" s="1"/>
      <c r="AD493" s="1"/>
    </row>
    <row r="494" spans="1:30" x14ac:dyDescent="0.35">
      <c r="A494" s="1"/>
      <c r="B494" s="1"/>
      <c r="C494" s="1"/>
      <c r="D494" s="1"/>
      <c r="E494" s="1"/>
      <c r="F494" s="1"/>
      <c r="G494" s="1"/>
      <c r="H494" s="1"/>
      <c r="I494" s="1"/>
      <c r="J494" s="1"/>
      <c r="K494" s="1"/>
      <c r="L494" s="80" t="str">
        <f t="shared" si="7"/>
        <v>Yes</v>
      </c>
      <c r="M494" s="6"/>
      <c r="N494" s="6"/>
      <c r="O494" s="80" t="str">
        <f>IF(AND(M494="", N494=""), "",
    IF(M494="", "No",
        IF(
            AND(
                M494 &lt;= 'County Names to hide'!$D$2,
                OR(N494="", N494 &gt;= 'County Names to hide'!$C$2)
            ),
            "Yes",
            "No"
        )
    )
)</f>
        <v/>
      </c>
      <c r="P494" s="6"/>
      <c r="Q494" s="6"/>
      <c r="R494" s="6"/>
      <c r="S494" s="6"/>
      <c r="T494" s="1"/>
      <c r="U494" s="80" t="str">
        <f>IF(Outcomes!M494="","",
   IF(AND(Outcomes!N494&lt;&gt;"",Outcomes!N494&lt;'County Names to hide'!$C$2),0,
      ROUND((MIN(IF(Outcomes!N494="", 'County Names to hide'!$D$2, Outcomes!N494),'County Names to hide'!$D$2)-Outcomes!M494)/30,1)))</f>
        <v/>
      </c>
      <c r="V494" s="80" t="str">
        <f>IF(Outcomes!C494="", "", DATEDIF(Outcomes!C494, 'County Names to hide'!$D$2, "m"))</f>
        <v/>
      </c>
      <c r="W494" s="1"/>
      <c r="X494" s="1"/>
      <c r="Y494" s="1"/>
      <c r="Z494" s="1"/>
      <c r="AA494" s="1"/>
      <c r="AB494" s="1"/>
      <c r="AC494" s="1"/>
      <c r="AD494" s="1"/>
    </row>
    <row r="495" spans="1:30" x14ac:dyDescent="0.35">
      <c r="A495" s="1"/>
      <c r="B495" s="1"/>
      <c r="C495" s="1"/>
      <c r="D495" s="1"/>
      <c r="E495" s="1"/>
      <c r="F495" s="1"/>
      <c r="G495" s="1"/>
      <c r="H495" s="1"/>
      <c r="I495" s="1"/>
      <c r="J495" s="1"/>
      <c r="K495" s="1"/>
      <c r="L495" s="80" t="str">
        <f t="shared" si="7"/>
        <v>Yes</v>
      </c>
      <c r="M495" s="6"/>
      <c r="N495" s="6"/>
      <c r="O495" s="80" t="str">
        <f>IF(AND(M495="", N495=""), "",
    IF(M495="", "No",
        IF(
            AND(
                M495 &lt;= 'County Names to hide'!$D$2,
                OR(N495="", N495 &gt;= 'County Names to hide'!$C$2)
            ),
            "Yes",
            "No"
        )
    )
)</f>
        <v/>
      </c>
      <c r="P495" s="6"/>
      <c r="Q495" s="6"/>
      <c r="R495" s="6"/>
      <c r="S495" s="6"/>
      <c r="T495" s="1"/>
      <c r="U495" s="80" t="str">
        <f>IF(Outcomes!M495="","",
   IF(AND(Outcomes!N495&lt;&gt;"",Outcomes!N495&lt;'County Names to hide'!$C$2),0,
      ROUND((MIN(IF(Outcomes!N495="", 'County Names to hide'!$D$2, Outcomes!N495),'County Names to hide'!$D$2)-Outcomes!M495)/30,1)))</f>
        <v/>
      </c>
      <c r="V495" s="80" t="str">
        <f>IF(Outcomes!C495="", "", DATEDIF(Outcomes!C495, 'County Names to hide'!$D$2, "m"))</f>
        <v/>
      </c>
      <c r="W495" s="1"/>
      <c r="X495" s="1"/>
      <c r="Y495" s="1"/>
      <c r="Z495" s="1"/>
      <c r="AA495" s="1"/>
      <c r="AB495" s="1"/>
      <c r="AC495" s="1"/>
      <c r="AD495" s="1"/>
    </row>
    <row r="496" spans="1:30" x14ac:dyDescent="0.35">
      <c r="A496" s="1"/>
      <c r="B496" s="1"/>
      <c r="C496" s="1"/>
      <c r="D496" s="1"/>
      <c r="E496" s="1"/>
      <c r="F496" s="1"/>
      <c r="G496" s="1"/>
      <c r="H496" s="1"/>
      <c r="I496" s="1"/>
      <c r="J496" s="1"/>
      <c r="K496" s="1"/>
      <c r="L496" s="80" t="str">
        <f t="shared" si="7"/>
        <v>Yes</v>
      </c>
      <c r="M496" s="6"/>
      <c r="N496" s="6"/>
      <c r="O496" s="80" t="str">
        <f>IF(AND(M496="", N496=""), "",
    IF(M496="", "No",
        IF(
            AND(
                M496 &lt;= 'County Names to hide'!$D$2,
                OR(N496="", N496 &gt;= 'County Names to hide'!$C$2)
            ),
            "Yes",
            "No"
        )
    )
)</f>
        <v/>
      </c>
      <c r="P496" s="6"/>
      <c r="Q496" s="6"/>
      <c r="R496" s="6"/>
      <c r="S496" s="6"/>
      <c r="T496" s="1"/>
      <c r="U496" s="80" t="str">
        <f>IF(Outcomes!M496="","",
   IF(AND(Outcomes!N496&lt;&gt;"",Outcomes!N496&lt;'County Names to hide'!$C$2),0,
      ROUND((MIN(IF(Outcomes!N496="", 'County Names to hide'!$D$2, Outcomes!N496),'County Names to hide'!$D$2)-Outcomes!M496)/30,1)))</f>
        <v/>
      </c>
      <c r="V496" s="80" t="str">
        <f>IF(Outcomes!C496="", "", DATEDIF(Outcomes!C496, 'County Names to hide'!$D$2, "m"))</f>
        <v/>
      </c>
      <c r="W496" s="1"/>
      <c r="X496" s="1"/>
      <c r="Y496" s="1"/>
      <c r="Z496" s="1"/>
      <c r="AA496" s="1"/>
      <c r="AB496" s="1"/>
      <c r="AC496" s="1"/>
      <c r="AD496" s="1"/>
    </row>
    <row r="497" spans="1:30" x14ac:dyDescent="0.35">
      <c r="A497" s="1"/>
      <c r="B497" s="1"/>
      <c r="C497" s="1"/>
      <c r="D497" s="1"/>
      <c r="E497" s="1"/>
      <c r="F497" s="1"/>
      <c r="G497" s="1"/>
      <c r="H497" s="1"/>
      <c r="I497" s="1"/>
      <c r="J497" s="1"/>
      <c r="K497" s="1"/>
      <c r="L497" s="80" t="str">
        <f t="shared" si="7"/>
        <v>Yes</v>
      </c>
      <c r="M497" s="6"/>
      <c r="N497" s="6"/>
      <c r="O497" s="80" t="str">
        <f>IF(AND(M497="", N497=""), "",
    IF(M497="", "No",
        IF(
            AND(
                M497 &lt;= 'County Names to hide'!$D$2,
                OR(N497="", N497 &gt;= 'County Names to hide'!$C$2)
            ),
            "Yes",
            "No"
        )
    )
)</f>
        <v/>
      </c>
      <c r="P497" s="6"/>
      <c r="Q497" s="6"/>
      <c r="R497" s="6"/>
      <c r="S497" s="6"/>
      <c r="T497" s="1"/>
      <c r="U497" s="80" t="str">
        <f>IF(Outcomes!M497="","",
   IF(AND(Outcomes!N497&lt;&gt;"",Outcomes!N497&lt;'County Names to hide'!$C$2),0,
      ROUND((MIN(IF(Outcomes!N497="", 'County Names to hide'!$D$2, Outcomes!N497),'County Names to hide'!$D$2)-Outcomes!M497)/30,1)))</f>
        <v/>
      </c>
      <c r="V497" s="80" t="str">
        <f>IF(Outcomes!C497="", "", DATEDIF(Outcomes!C497, 'County Names to hide'!$D$2, "m"))</f>
        <v/>
      </c>
      <c r="W497" s="1"/>
      <c r="X497" s="1"/>
      <c r="Y497" s="1"/>
      <c r="Z497" s="1"/>
      <c r="AA497" s="1"/>
      <c r="AB497" s="1"/>
      <c r="AC497" s="1"/>
      <c r="AD497" s="1"/>
    </row>
    <row r="498" spans="1:30" x14ac:dyDescent="0.35">
      <c r="A498" s="1"/>
      <c r="B498" s="1"/>
      <c r="C498" s="1"/>
      <c r="D498" s="1"/>
      <c r="E498" s="1"/>
      <c r="F498" s="1"/>
      <c r="G498" s="1"/>
      <c r="H498" s="1"/>
      <c r="I498" s="1"/>
      <c r="J498" s="1"/>
      <c r="K498" s="1"/>
      <c r="L498" s="80" t="str">
        <f t="shared" si="7"/>
        <v>Yes</v>
      </c>
      <c r="M498" s="6"/>
      <c r="N498" s="6"/>
      <c r="O498" s="80" t="str">
        <f>IF(AND(M498="", N498=""), "",
    IF(M498="", "No",
        IF(
            AND(
                M498 &lt;= 'County Names to hide'!$D$2,
                OR(N498="", N498 &gt;= 'County Names to hide'!$C$2)
            ),
            "Yes",
            "No"
        )
    )
)</f>
        <v/>
      </c>
      <c r="P498" s="6"/>
      <c r="Q498" s="6"/>
      <c r="R498" s="6"/>
      <c r="S498" s="6"/>
      <c r="T498" s="1"/>
      <c r="U498" s="80" t="str">
        <f>IF(Outcomes!M498="","",
   IF(AND(Outcomes!N498&lt;&gt;"",Outcomes!N498&lt;'County Names to hide'!$C$2),0,
      ROUND((MIN(IF(Outcomes!N498="", 'County Names to hide'!$D$2, Outcomes!N498),'County Names to hide'!$D$2)-Outcomes!M498)/30,1)))</f>
        <v/>
      </c>
      <c r="V498" s="80" t="str">
        <f>IF(Outcomes!C498="", "", DATEDIF(Outcomes!C498, 'County Names to hide'!$D$2, "m"))</f>
        <v/>
      </c>
      <c r="W498" s="1"/>
      <c r="X498" s="1"/>
      <c r="Y498" s="1"/>
      <c r="Z498" s="1"/>
      <c r="AA498" s="1"/>
      <c r="AB498" s="1"/>
      <c r="AC498" s="1"/>
      <c r="AD498" s="1"/>
    </row>
    <row r="499" spans="1:30" x14ac:dyDescent="0.35">
      <c r="A499" s="1"/>
      <c r="B499" s="1"/>
      <c r="C499" s="1"/>
      <c r="D499" s="1"/>
      <c r="E499" s="1"/>
      <c r="F499" s="1"/>
      <c r="G499" s="1"/>
      <c r="H499" s="1"/>
      <c r="I499" s="1"/>
      <c r="J499" s="1"/>
      <c r="K499" s="1"/>
      <c r="L499" s="80" t="str">
        <f t="shared" si="7"/>
        <v>Yes</v>
      </c>
      <c r="M499" s="6"/>
      <c r="N499" s="6"/>
      <c r="O499" s="80" t="str">
        <f>IF(AND(M499="", N499=""), "",
    IF(M499="", "No",
        IF(
            AND(
                M499 &lt;= 'County Names to hide'!$D$2,
                OR(N499="", N499 &gt;= 'County Names to hide'!$C$2)
            ),
            "Yes",
            "No"
        )
    )
)</f>
        <v/>
      </c>
      <c r="P499" s="6"/>
      <c r="Q499" s="6"/>
      <c r="R499" s="6"/>
      <c r="S499" s="6"/>
      <c r="T499" s="1"/>
      <c r="U499" s="80" t="str">
        <f>IF(Outcomes!M499="","",
   IF(AND(Outcomes!N499&lt;&gt;"",Outcomes!N499&lt;'County Names to hide'!$C$2),0,
      ROUND((MIN(IF(Outcomes!N499="", 'County Names to hide'!$D$2, Outcomes!N499),'County Names to hide'!$D$2)-Outcomes!M499)/30,1)))</f>
        <v/>
      </c>
      <c r="V499" s="80" t="str">
        <f>IF(Outcomes!C499="", "", DATEDIF(Outcomes!C499, 'County Names to hide'!$D$2, "m"))</f>
        <v/>
      </c>
      <c r="W499" s="1"/>
      <c r="X499" s="1"/>
      <c r="Y499" s="1"/>
      <c r="Z499" s="1"/>
      <c r="AA499" s="1"/>
      <c r="AB499" s="1"/>
      <c r="AC499" s="1"/>
      <c r="AD499" s="1"/>
    </row>
    <row r="500" spans="1:30" x14ac:dyDescent="0.35">
      <c r="A500" s="1"/>
      <c r="B500" s="1"/>
      <c r="C500" s="1"/>
      <c r="D500" s="1"/>
      <c r="E500" s="1"/>
      <c r="F500" s="1"/>
      <c r="G500" s="1"/>
      <c r="H500" s="1"/>
      <c r="I500" s="1"/>
      <c r="J500" s="1"/>
      <c r="K500" s="1"/>
      <c r="L500" s="81" t="str">
        <f>IF(COUNTIF(F501:K501, "Yes")&gt;0, "No", "Yes")</f>
        <v>Yes</v>
      </c>
      <c r="M500" s="6"/>
      <c r="N500" s="6"/>
      <c r="O500" s="80" t="str">
        <f>IF(AND(M500="", N500=""), "",
    IF(M500="", "No",
        IF(
            AND(
                M500 &lt;= 'County Names to hide'!$D$2,
                OR(N500="", N500 &gt;= 'County Names to hide'!$C$2)
            ),
            "Yes",
            "No"
        )
    )
)</f>
        <v/>
      </c>
      <c r="P500" s="6"/>
      <c r="Q500" s="6"/>
      <c r="R500" s="6"/>
      <c r="S500" s="6"/>
      <c r="T500" s="1"/>
      <c r="U500" s="80" t="str">
        <f>IF(Outcomes!M500="","",
   IF(AND(Outcomes!N500&lt;&gt;"",Outcomes!N500&lt;'County Names to hide'!$C$2),0,
      ROUND((MIN(IF(Outcomes!N500="", 'County Names to hide'!$D$2, Outcomes!N500),'County Names to hide'!$D$2)-Outcomes!M500)/30,1)))</f>
        <v/>
      </c>
      <c r="V500" s="80" t="str">
        <f>IF(Outcomes!C500="", "", DATEDIF(Outcomes!C500, 'County Names to hide'!$D$2, "m"))</f>
        <v/>
      </c>
      <c r="W500" s="1"/>
      <c r="X500" s="1"/>
      <c r="Y500" s="1"/>
      <c r="Z500" s="1"/>
      <c r="AA500" s="1"/>
      <c r="AB500" s="1"/>
      <c r="AC500" s="1"/>
      <c r="AD500" s="1"/>
    </row>
  </sheetData>
  <sheetProtection algorithmName="SHA-512" hashValue="W9ZdodZsZvLZFvgIrOoMvuyh817SxJDHnInb6tsXItAtcfphaHSGXgcJ+pAlEl2M+267/J6C3chZlNZAYWOCXA==" saltValue="Ff9d9QGKlvTMDQ1SYSCulQ==" spinCount="100000" sheet="1" objects="1" scenarios="1" selectLockedCells="1" sort="0"/>
  <mergeCells count="2">
    <mergeCell ref="A1:F1"/>
    <mergeCell ref="A2:B2"/>
  </mergeCells>
  <dataValidations count="3">
    <dataValidation type="list" allowBlank="1" showInputMessage="1" showErrorMessage="1" sqref="Y6:Y1048576" xr:uid="{E5E3BEDD-31C0-4752-A1C3-8FE56ACF560E}">
      <formula1>"Yes,No"</formula1>
    </dataValidation>
    <dataValidation type="list" allowBlank="1" showInputMessage="1" showErrorMessage="1" sqref="X5:X1048576 W5 E5:K1048576 F1 Y5 Z5:AD1048576" xr:uid="{0FDC963C-16E0-4958-A2B8-7DCA9721478C}">
      <formula1>"Yes, No"</formula1>
    </dataValidation>
    <dataValidation type="list" allowBlank="1" showInputMessage="1" showErrorMessage="1" sqref="D5:D1048576" xr:uid="{66FD5AF2-C084-4AE6-AF47-EA3BD93EB35F}">
      <formula1>"Male, Female"</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C3686-4BB5-4CDC-B1C7-E622E7960DA4}">
  <dimension ref="A1:Q16"/>
  <sheetViews>
    <sheetView showGridLines="0" workbookViewId="0">
      <pane ySplit="4" topLeftCell="A5" activePane="bottomLeft" state="frozen"/>
      <selection activeCell="B1" sqref="B1"/>
      <selection pane="bottomLeft" activeCell="B9" sqref="B9"/>
    </sheetView>
  </sheetViews>
  <sheetFormatPr defaultColWidth="8.7265625" defaultRowHeight="14.5" x14ac:dyDescent="0.35"/>
  <cols>
    <col min="1" max="1" width="27" customWidth="1"/>
    <col min="2" max="2" width="53.1796875" customWidth="1"/>
    <col min="3" max="5" width="14.1796875" customWidth="1"/>
    <col min="6" max="6" width="10.1796875" customWidth="1"/>
    <col min="7" max="7" width="8.7265625" customWidth="1"/>
    <col min="8" max="8" width="11.26953125" customWidth="1"/>
    <col min="9" max="9" width="10.7265625" customWidth="1"/>
    <col min="10" max="10" width="10.54296875" customWidth="1"/>
    <col min="11" max="11" width="11.54296875" customWidth="1"/>
    <col min="12" max="12" width="9.81640625" customWidth="1"/>
    <col min="13" max="13" width="9.26953125" customWidth="1"/>
    <col min="14" max="14" width="12.453125" customWidth="1"/>
    <col min="15" max="15" width="12.54296875" customWidth="1"/>
    <col min="16" max="16" width="9.81640625" customWidth="1"/>
    <col min="17" max="17" width="10.453125" customWidth="1"/>
  </cols>
  <sheetData>
    <row r="1" spans="1:17" ht="56.5" customHeight="1" x14ac:dyDescent="0.35">
      <c r="A1" s="88" t="s">
        <v>141</v>
      </c>
      <c r="B1" s="88"/>
      <c r="C1" s="88"/>
      <c r="D1" s="88"/>
      <c r="E1" s="88"/>
      <c r="F1" s="88"/>
      <c r="G1" s="88"/>
      <c r="H1" s="88"/>
      <c r="I1" s="88"/>
      <c r="J1" s="41"/>
      <c r="K1" s="41"/>
      <c r="L1" s="41"/>
      <c r="M1" s="41"/>
      <c r="N1" s="41"/>
      <c r="O1" s="41"/>
      <c r="P1" s="41"/>
      <c r="Q1" s="41"/>
    </row>
    <row r="2" spans="1:17" ht="18.5" x14ac:dyDescent="0.45">
      <c r="A2" s="92" t="s">
        <v>108</v>
      </c>
      <c r="B2" s="92"/>
      <c r="C2" s="92"/>
      <c r="D2" s="92"/>
      <c r="E2" s="92"/>
      <c r="F2" s="92"/>
      <c r="G2" s="92"/>
      <c r="H2" s="92"/>
      <c r="I2" s="92"/>
      <c r="J2" s="92"/>
      <c r="K2" s="92"/>
      <c r="L2" s="92"/>
      <c r="M2" s="92"/>
      <c r="N2" s="92"/>
      <c r="O2" s="92"/>
      <c r="P2" s="92"/>
      <c r="Q2" s="92"/>
    </row>
    <row r="3" spans="1:17" ht="32.25" customHeight="1" x14ac:dyDescent="0.35">
      <c r="A3" s="93" t="s">
        <v>109</v>
      </c>
      <c r="B3" s="91" t="s">
        <v>110</v>
      </c>
      <c r="C3" s="94" t="s">
        <v>111</v>
      </c>
      <c r="D3" s="94" t="s">
        <v>112</v>
      </c>
      <c r="E3" s="94"/>
      <c r="F3" s="95" t="s">
        <v>113</v>
      </c>
      <c r="G3" s="95"/>
      <c r="H3" s="96" t="s">
        <v>114</v>
      </c>
      <c r="I3" s="96"/>
      <c r="J3" s="97" t="s">
        <v>115</v>
      </c>
      <c r="K3" s="97"/>
      <c r="L3" s="98" t="s">
        <v>116</v>
      </c>
      <c r="M3" s="98"/>
      <c r="N3" s="99" t="s">
        <v>117</v>
      </c>
      <c r="O3" s="99"/>
      <c r="P3" s="100" t="s">
        <v>118</v>
      </c>
      <c r="Q3" s="100"/>
    </row>
    <row r="4" spans="1:17" x14ac:dyDescent="0.35">
      <c r="A4" s="93"/>
      <c r="B4" s="91"/>
      <c r="C4" s="94"/>
      <c r="D4" s="43" t="s">
        <v>119</v>
      </c>
      <c r="E4" s="43" t="s">
        <v>120</v>
      </c>
      <c r="F4" s="63" t="s">
        <v>119</v>
      </c>
      <c r="G4" s="63" t="s">
        <v>120</v>
      </c>
      <c r="H4" s="45" t="s">
        <v>119</v>
      </c>
      <c r="I4" s="45" t="s">
        <v>120</v>
      </c>
      <c r="J4" s="44" t="s">
        <v>119</v>
      </c>
      <c r="K4" s="44" t="s">
        <v>120</v>
      </c>
      <c r="L4" s="68" t="s">
        <v>119</v>
      </c>
      <c r="M4" s="68" t="s">
        <v>120</v>
      </c>
      <c r="N4" s="46" t="s">
        <v>119</v>
      </c>
      <c r="O4" s="46" t="s">
        <v>120</v>
      </c>
      <c r="P4" s="72" t="s">
        <v>119</v>
      </c>
      <c r="Q4" s="72" t="s">
        <v>120</v>
      </c>
    </row>
    <row r="5" spans="1:17" ht="46" customHeight="1" x14ac:dyDescent="0.35">
      <c r="A5" s="91" t="s">
        <v>121</v>
      </c>
      <c r="B5" s="53" t="s">
        <v>100</v>
      </c>
      <c r="C5" s="47">
        <v>0.5</v>
      </c>
      <c r="D5" s="60">
        <f>COUNTIF(Table2[Was this child engaged in services during the report quarter?], "Yes")</f>
        <v>0</v>
      </c>
      <c r="E5" s="61" t="str">
        <f>IFERROR(
    COUNTIFS(Table2[Was this child engaged in services during the report quarter?],"Yes",
              Table2[Did the caregiver demonstrate improvement on the PRIDE skills?],"Yes")
    /COUNTIF(Table2[Was this child engaged in services during the report quarter?],"Yes"),
    "NA"
)</f>
        <v>NA</v>
      </c>
      <c r="F5" s="64">
        <f>COUNTIFS(Table2[Child Hispanic or Latino Ethnicity],"Yes", Table2[Was this child engaged in services during the report quarter?],"Yes")</f>
        <v>0</v>
      </c>
      <c r="G5" s="65" t="str">
        <f>IFERROR(COUNTIFS(Table2[Was this child engaged in services during the report quarter?],"Yes",Table2[Did the caregiver demonstrate improvement on the PRIDE skills?],"Yes",Table2[Child Hispanic or Latino Ethnicity],"Yes")/COUNTIFS(Table2[Was this child engaged in services during the report quarter?],"Yes",Table2[Child Hispanic or Latino Ethnicity],"Yes"),"NA")</f>
        <v>NA</v>
      </c>
      <c r="H5" s="57">
        <f>COUNTIFS(Table2[Was this child engaged in services during the report quarter?],"Yes",Table2[Child Race: White],"Yes")</f>
        <v>0</v>
      </c>
      <c r="I5" s="50" t="str">
        <f>IFERROR(COUNTIFS(Table2[Was this child engaged in services during the report quarter?],"Yes",Table2[Did the caregiver demonstrate improvement on the PRIDE skills?],"Yes",Table2[Child Race: White],"Yes")/COUNTIFS(Table2[Was this child engaged in services during the report quarter?],"Yes",Table2[Child Race: White],"Yes"),"NA")</f>
        <v>NA</v>
      </c>
      <c r="J5" s="67">
        <f>COUNTIFS(Table2[Was this child engaged in services during the report quarter?],"Yes",Table2[Child Race:  Black or African American],"Yes")</f>
        <v>0</v>
      </c>
      <c r="K5" s="49" t="str">
        <f>IFERROR(COUNTIFS(Table2[Was this child engaged in services during the report quarter?],"Yes",Table2[Did the caregiver demonstrate improvement on the PRIDE skills?],"Yes",Table2[Child Race:  Black or African American],"Yes")/COUNTIFS(Table2[Was this child engaged in services during the report quarter?],"Yes",Table2[Child Race:  Black or African American],"Yes"),"NA")</f>
        <v>NA</v>
      </c>
      <c r="L5" s="69">
        <f>COUNTIFS(Table2[Was this child engaged in services during the report quarter?],"Yes",Table2[Child Race:  Asian],"Yes")</f>
        <v>0</v>
      </c>
      <c r="M5" s="70" t="str">
        <f>IFERROR(COUNTIFS(Table2[Was this child engaged in services during the report quarter?],"Yes",Table2[Did the caregiver demonstrate improvement on the PRIDE skills?],"Yes",Table2[Child Race:  Asian],"Yes")/COUNTIFS(Table2[Was this child engaged in services during the report quarter?],"Yes",Table2[Child Race:  Asian],"Yes"),"NA")</f>
        <v>NA</v>
      </c>
      <c r="N5" s="51">
        <f>COUNTIFS(Table2[Was this child engaged in services during the report quarter?],"Yes",Table2[Child Race: Native Hawaiian or Other Pacific Islander],"Yes")</f>
        <v>0</v>
      </c>
      <c r="O5" s="52" t="str">
        <f>IFERROR(COUNTIFS(Table2[Was this child engaged in services during the report quarter?],"Yes",Table2[Did the caregiver demonstrate improvement on the PRIDE skills?],"Yes",Table2[Child Race: Native Hawaiian or Other Pacific Islander],"Yes")/COUNTIFS(Table2[Was this child engaged in services during the report quarter?],"Yes",Table2[Child Race: Native Hawaiian or Other Pacific Islander],"Yes"),"NA")</f>
        <v>NA</v>
      </c>
      <c r="P5" s="73">
        <f>COUNTIFS(Table2[Was this child engaged in services during the report quarter?],"Yes",Table2[Child Race: American Indian or Alaska Native],"Yes")</f>
        <v>0</v>
      </c>
      <c r="Q5" s="74" t="str">
        <f>IFERROR(COUNTIFS(Table2[Was this child engaged in services during the report quarter?],"Yes",Table2[Did the caregiver demonstrate improvement on the PRIDE skills?],"Yes",Table2[Child Race: American Indian or Alaska Native],"Yes")/COUNTIFS(Table2[Was this child engaged in services during the report quarter?],"Yes",Table2[Child Race: American Indian or Alaska Native],"Yes"),"NA")</f>
        <v>NA</v>
      </c>
    </row>
    <row r="6" spans="1:17" ht="58.5" customHeight="1" x14ac:dyDescent="0.35">
      <c r="A6" s="91"/>
      <c r="B6" s="53" t="s">
        <v>149</v>
      </c>
      <c r="C6" s="47">
        <v>0.75</v>
      </c>
      <c r="D6" s="60">
        <f>COUNTIF(Table2[Was this child engaged in services during the report quarter?], "Yes")</f>
        <v>0</v>
      </c>
      <c r="E6" s="62" t="str">
        <f>IFERROR(COUNTIFS(Table2[Was this child engaged in services during the report quarter?],"Yes",Table2[Did the caregiver demonstrate goal criteria in Phase 2, Parent-Directed Interaction (PDI)?],"Yes")/COUNTIF(Table2[Was this child engaged in services during the report quarter?],"Yes"),"NA")</f>
        <v>NA</v>
      </c>
      <c r="F6" s="66">
        <f>COUNTIFS(Table2[Was this child engaged in services during the report quarter?],"Yes",Table2[Child Hispanic or Latino Ethnicity],"Yes")</f>
        <v>0</v>
      </c>
      <c r="G6" s="65" t="str">
        <f>IFERROR(COUNTIFS(Table2[Was this child engaged in services during the report quarter?],"Yes",Table2[Did the caregiver demonstrate goal criteria in Phase 2, Parent-Directed Interaction (PDI)?],"Yes",Table2[Child Hispanic or Latino Ethnicity],"Yes")/COUNTIFS(Table2[Was this child engaged in services during the report quarter?],"Yes",Table2[Child Hispanic or Latino Ethnicity],"Yes"),"NA")</f>
        <v>NA</v>
      </c>
      <c r="H6" s="55">
        <f>COUNTIFS(Table2[Was this child engaged in services during the report quarter?],"Yes",Table2[Child Race: White],"Yes")</f>
        <v>0</v>
      </c>
      <c r="I6" s="50" t="str">
        <f>IFERROR(COUNTIFS(Table2[Was this child engaged in services during the report quarter?],"Yes",Table2[Did the caregiver demonstrate goal criteria in Phase 2, Parent-Directed Interaction (PDI)?],"Yes",Table2[Child Race: White],"Yes")/COUNTIFS(Table2[Was this child engaged in services during the report quarter?],"Yes",Table2[Child Race: White],"Yes"),"NA")</f>
        <v>NA</v>
      </c>
      <c r="J6" s="54">
        <f>COUNTIFS(Table2[Was this child engaged in services during the report quarter?],"Yes",Table2[Child Race:  Black or African American],"Yes")</f>
        <v>0</v>
      </c>
      <c r="K6" s="49" t="str">
        <f>IFERROR(COUNTIFS(Table2[Was this child engaged in services during the report quarter?],"Yes",Table2[Did the caregiver demonstrate goal criteria in Phase 2, Parent-Directed Interaction (PDI)?],"Yes",Table2[Child Race:  Black or African American],"Yes")/COUNTIFS(Table2[Was this child engaged in services during the report quarter?],"Yes",Table2[Child Race:  Black or African American],"Yes"),"NA")</f>
        <v>NA</v>
      </c>
      <c r="L6" s="71">
        <f>COUNTIFS(Table2[Was this child engaged in services during the report quarter?],"Yes",Table2[Child Race:  Asian],"Yes")</f>
        <v>0</v>
      </c>
      <c r="M6" s="70" t="str">
        <f>IFERROR(COUNTIFS(Table2[Was this child engaged in services during the report quarter?],"Yes",Table2[Did the caregiver demonstrate goal criteria in Phase 2, Parent-Directed Interaction (PDI)?],"Yes",Table2[Child Race:  Asian],"Yes")/COUNTIFS(Table2[Was this child engaged in services during the report quarter?],"Yes",Table2[Child Race:  Asian],"Yes"),"NA")</f>
        <v>NA</v>
      </c>
      <c r="N6" s="56">
        <f>COUNTIFS(Table2[Was this child engaged in services during the report quarter?],"Yes",Table2[Child Race: Native Hawaiian or Other Pacific Islander],"Yes")</f>
        <v>0</v>
      </c>
      <c r="O6" s="51" t="str">
        <f>IFERROR(COUNTIFS(Table2[Was this child engaged in services during the report quarter?],"Yes",Table2[Did the caregiver demonstrate goal criteria in Phase 2, Parent-Directed Interaction (PDI)?],"Yes",Table2[Child Race: Native Hawaiian or Other Pacific Islander],"Yes")/COUNTIFS(Table2[Was this child engaged in services during the report quarter?],"Yes",Table2[Child Race: Native Hawaiian or Other Pacific Islander],"Yes"),"NA")</f>
        <v>NA</v>
      </c>
      <c r="P6" s="75">
        <f>COUNTIFS(Table2[Was this child engaged in services during the report quarter?],"Yes",Table2[Child Race: American Indian or Alaska Native],"Yes")</f>
        <v>0</v>
      </c>
      <c r="Q6" s="74" t="str">
        <f>IFERROR(COUNTIFS(Table2[Was this child engaged in services during the report quarter?],"Yes",Table2[Did the caregiver demonstrate goal criteria in Phase 2, Parent-Directed Interaction (PDI)?],"Yes",Table2[Child Race: American Indian or Alaska Native],"Yes")/COUNTIFS(Table2[Was this child engaged in services during the report quarter?],"Yes",Table2[Child Race: American Indian or Alaska Native],"Yes"),"NA")</f>
        <v>NA</v>
      </c>
    </row>
    <row r="7" spans="1:17" ht="43" customHeight="1" x14ac:dyDescent="0.35">
      <c r="A7" s="91"/>
      <c r="B7" s="53" t="s">
        <v>148</v>
      </c>
      <c r="C7" s="47">
        <v>0.75</v>
      </c>
      <c r="D7" s="60">
        <f>COUNTIF(Table2[Did the case close this quarter?], "Yes")</f>
        <v>0</v>
      </c>
      <c r="E7" s="62" t="str">
        <f>IFERROR(COUNTIFS(Table2[Did the case close this quarter?],"Yes",Table2[Did the caregiver have a decrease in ECBI score at service completion/discharge?],"Yes")/COUNTIF(Table2[Did the case close this quarter?],"Yes"),"NA")</f>
        <v>NA</v>
      </c>
      <c r="F7" s="64">
        <f>COUNTIFS(Table2[Did the case close this quarter?],"Yes",Table2[Child Hispanic or Latino Ethnicity],"Yes")</f>
        <v>0</v>
      </c>
      <c r="G7" s="65" t="str">
        <f>IFERROR(COUNTIFS(Table2[Did the case close this quarter?],"Yes",Table2[Did the caregiver have a decrease in ECBI score at service completion/discharge?],"Yes",Table2[Child Hispanic or Latino Ethnicity],"Yes")/COUNTIFS(Table2[Did the case close this quarter?],"Yes",Table2[Child Hispanic or Latino Ethnicity],"Yes"),"NA")</f>
        <v>NA</v>
      </c>
      <c r="H7" s="57">
        <f>COUNTIFS(Table2[Did the case close this quarter?],"Yes",Table2[Child Race: White],"Yes")</f>
        <v>0</v>
      </c>
      <c r="I7" s="50" t="str">
        <f>IFERROR(COUNTIFS(Table2[Did the case close this quarter?],"Yes",Table2[Did the caregiver have a decrease in ECBI score at service completion/discharge?],"Yes",Table2[Child Race: White],"Yes")/COUNTIFS(Table2[Did the case close this quarter?],"Yes",Table2[Child Race: White],"Yes"),"NA")</f>
        <v>NA</v>
      </c>
      <c r="J7" s="48">
        <f>COUNTIFS(Table2[Did the case close this quarter?],"Yes",Table2[Child Race:  Black or African American],"Yes")</f>
        <v>0</v>
      </c>
      <c r="K7" s="49" t="str">
        <f>IFERROR(COUNTIFS(Table2[Did the case close this quarter?],"Yes",Table2[Did the caregiver have a decrease in ECBI score at service completion/discharge?],"Yes",Table2[Child Race:  Black or African American],"Yes")/COUNTIFS(Table2[Did the case close this quarter?],"Yes",Table2[Child Race:  Black or African American],"Yes"),"NA")</f>
        <v>NA</v>
      </c>
      <c r="L7" s="69">
        <f>COUNTIFS(Table2[Did the case close this quarter?],"Yes",Table2[Child Race:  Asian],"Yes")</f>
        <v>0</v>
      </c>
      <c r="M7" s="70" t="str">
        <f>IFERROR(COUNTIFS(Table2[Did the case close this quarter?],"Yes",Table2[Did the caregiver have a decrease in ECBI score at service completion/discharge?],"Yes",Table2[Child Race:  Asian],"Yes")/COUNTIFS(Table2[Did the case close this quarter?],"Yes",Table2[Child Race:  Asian],"Yes"),"NA")</f>
        <v>NA</v>
      </c>
      <c r="N7" s="51">
        <f>COUNTIFS(Table2[Did the case close this quarter?],"Yes",Table2[Child Race: Native Hawaiian or Other Pacific Islander],"Yes")</f>
        <v>0</v>
      </c>
      <c r="O7" s="52" t="str">
        <f>IFERROR(COUNTIFS(Table2[Did the case close this quarter?],"Yes",Table2[Did the caregiver have a decrease in ECBI score at service completion/discharge?],"Yes",Table2[Child Race: Native Hawaiian or Other Pacific Islander],"Yes")/COUNTIFS(Table2[Did the case close this quarter?],"Yes",Table2[Child Race: Native Hawaiian or Other Pacific Islander],"Yes"),"NA")</f>
        <v>NA</v>
      </c>
      <c r="P7" s="76">
        <f>COUNTIFS(Table2[Did the case close this quarter?],"Yes",Table2[Child Race: American Indian or Alaska Native],"Yes")</f>
        <v>0</v>
      </c>
      <c r="Q7" s="74" t="str">
        <f>IFERROR(COUNTIFS(Table2[Did the case close this quarter?],"Yes",Table2[Did the caregiver have a decrease in ECBI score at service completion/discharge?],"Yes",Table2[Child Race: American Indian or Alaska Native],"Yes")/COUNTIFS(Table2[Did the case close this quarter?],"Yes",Table2[Child Race: American Indian or Alaska Native],"Yes"),"NA")</f>
        <v>NA</v>
      </c>
    </row>
    <row r="8" spans="1:17" ht="35" customHeight="1" x14ac:dyDescent="0.35">
      <c r="A8" s="42" t="s">
        <v>122</v>
      </c>
      <c r="B8" s="58" t="s">
        <v>142</v>
      </c>
      <c r="C8" s="47">
        <v>0.75</v>
      </c>
      <c r="D8" s="60">
        <f>COUNTIF(Table2[Did the case close this quarter?], "Yes")</f>
        <v>0</v>
      </c>
      <c r="E8" s="62" t="str">
        <f>IFERROR(COUNTIFS(Table2[Did the case close this quarter?],"Yes",Table2[If yes, was the child''s behavior rated in the normal range (≤114) on their most recent ECBI Intensity Scale?],"Yes")/COUNTIF(Table2[Did the case close this quarter?],"Yes"),"NA")</f>
        <v>NA</v>
      </c>
      <c r="F8" s="64">
        <f>COUNTIFS(Table2[Did the case close this quarter?],"Yes",Table2[Child Hispanic or Latino Ethnicity],"Yes")</f>
        <v>0</v>
      </c>
      <c r="G8" s="65" t="str">
        <f>IFERROR(COUNTIFS(Table2[Did the case close this quarter?],"Yes",Table2[If yes, was the child''s behavior rated in the normal range (≤114) on their most recent ECBI Intensity Scale?],"Yes",Table2[Child Hispanic or Latino Ethnicity],"Yes")/COUNTIFS(Table2[Did the case close this quarter?],"Yes",Table2[Child Hispanic or Latino Ethnicity],"Yes"),"NA")</f>
        <v>NA</v>
      </c>
      <c r="H8" s="57">
        <f>COUNTIFS(Table2[Did the case close this quarter?],"Yes",Table2[Child Race: White],"Yes")</f>
        <v>0</v>
      </c>
      <c r="I8" s="50" t="str">
        <f>IFERROR(COUNTIFS(Table2[Did the case close this quarter?],"Yes",Table2[If yes, was the child''s behavior rated in the normal range (≤114) on their most recent ECBI Intensity Scale?],"Yes",Table2[Child Race: White],"Yes")/COUNTIFS(Table2[Did the case close this quarter?],"Yes",Table2[Child Race: White],"Yes"),"NA")</f>
        <v>NA</v>
      </c>
      <c r="J8" s="48">
        <f>COUNTIFS(Table2[Did the case close this quarter?],"Yes",Table2[Child Race:  Black or African American],"Yes")</f>
        <v>0</v>
      </c>
      <c r="K8" s="49" t="str">
        <f>IFERROR(COUNTIFS(Table2[Did the case close this quarter?],"Yes",Table2[If yes, was the child''s behavior rated in the normal range (≤114) on their most recent ECBI Intensity Scale?],"Yes",Table2[Child Race:  Black or African American],"Yes")/COUNTIFS(Table2[Did the case close this quarter?],"Yes",Table2[Child Race:  Black or African American],"Yes"),"NA")</f>
        <v>NA</v>
      </c>
      <c r="L8" s="69">
        <f>COUNTIFS(Table2[Did the case close this quarter?],"Yes",Table2[Child Race:  Asian],"Yes")</f>
        <v>0</v>
      </c>
      <c r="M8" s="70" t="str">
        <f>IFERROR(COUNTIFS(Table2[Did the case close this quarter?],"Yes",Table2[If yes, was the child''s behavior rated in the normal range (≤114) on their most recent ECBI Intensity Scale?],"Yes",Table2[Child Race:  Asian],"Yes")/COUNTIFS(Table2[Did the case close this quarter?],"Yes",Table2[Child Race:  Asian],"Yes"),"NA")</f>
        <v>NA</v>
      </c>
      <c r="N8" s="51">
        <f>COUNTIFS(Table2[Did the case close this quarter?],"Yes",Table2[Child Race: Native Hawaiian or Other Pacific Islander],"Yes")</f>
        <v>0</v>
      </c>
      <c r="O8" s="59" t="str">
        <f>IFERROR(COUNTIFS(Table2[Did the case close this quarter?],"Yes",Table2[If yes, was the child''s behavior rated in the normal range (≤114) on their most recent ECBI Intensity Scale?],"Yes",Table2[Child Race: Native Hawaiian or Other Pacific Islander],"Yes")/COUNTIFS(Table2[Did the case close this quarter?],"Yes",Table2[Child Race: Native Hawaiian or Other Pacific Islander],"Yes"),"NA")</f>
        <v>NA</v>
      </c>
      <c r="P8" s="76">
        <f>COUNTIFS(Table2[Did the case close this quarter?],"Yes",Table2[Child Race: American Indian or Alaska Native],"Yes")</f>
        <v>0</v>
      </c>
      <c r="Q8" s="74" t="str">
        <f>IFERROR(COUNTIFS(Table2[Did the case close this quarter?],"Yes",Table2[If yes, was the child''s behavior rated in the normal range (≤114) on their most recent ECBI Intensity Scale?],"Yes",Table2[Child Race: American Indian or Alaska Native],"Yes")/COUNTIFS(Table2[Did the case close this quarter?],"Yes",Table2[Child Race: American Indian or Alaska Native],"Yes"),"NA")</f>
        <v>NA</v>
      </c>
    </row>
    <row r="9" spans="1:17" ht="44.5" customHeight="1" x14ac:dyDescent="0.35">
      <c r="A9" s="89"/>
      <c r="D9" s="18"/>
    </row>
    <row r="10" spans="1:17" ht="53.5" customHeight="1" x14ac:dyDescent="0.35">
      <c r="A10" s="89"/>
    </row>
    <row r="11" spans="1:17" ht="62.5" customHeight="1" x14ac:dyDescent="0.35">
      <c r="A11" s="90"/>
      <c r="B11" s="37"/>
      <c r="C11" s="23"/>
      <c r="D11" s="24"/>
      <c r="E11" s="23"/>
      <c r="F11" s="25"/>
      <c r="G11" s="26"/>
      <c r="H11" s="25"/>
      <c r="I11" s="26"/>
      <c r="J11" s="25"/>
      <c r="K11" s="26"/>
      <c r="L11" s="38"/>
      <c r="M11" s="39"/>
      <c r="N11" s="38"/>
      <c r="O11" s="40"/>
      <c r="P11" s="38"/>
      <c r="Q11" s="39"/>
    </row>
    <row r="12" spans="1:17" ht="44.5" customHeight="1" x14ac:dyDescent="0.35">
      <c r="A12" s="90"/>
      <c r="B12" s="37"/>
      <c r="C12" s="23"/>
      <c r="D12" s="24"/>
      <c r="E12" s="23"/>
      <c r="F12" s="25"/>
      <c r="G12" s="26"/>
      <c r="H12" s="27"/>
      <c r="I12" s="26"/>
      <c r="J12" s="27"/>
      <c r="K12" s="26"/>
      <c r="L12" s="27"/>
      <c r="M12" s="26"/>
      <c r="N12" s="27"/>
      <c r="O12" s="28"/>
      <c r="P12" s="27"/>
      <c r="Q12" s="26"/>
    </row>
    <row r="14" spans="1:17" ht="95" customHeight="1" x14ac:dyDescent="0.35">
      <c r="B14" s="18"/>
      <c r="C14" s="18"/>
      <c r="D14" s="18"/>
      <c r="E14" s="18"/>
      <c r="F14" s="18"/>
      <c r="G14" s="18"/>
      <c r="H14" s="18"/>
      <c r="I14" s="18"/>
      <c r="J14" s="18"/>
      <c r="K14" s="18"/>
      <c r="L14" s="18"/>
      <c r="M14" s="18"/>
      <c r="N14" s="18"/>
      <c r="O14" s="18"/>
      <c r="P14" s="18"/>
      <c r="Q14" s="18"/>
    </row>
    <row r="15" spans="1:17" x14ac:dyDescent="0.35">
      <c r="A15" s="18"/>
      <c r="B15" s="18"/>
      <c r="C15" s="18"/>
      <c r="D15" s="18"/>
      <c r="E15" s="18"/>
      <c r="F15" s="18"/>
      <c r="G15" s="18"/>
      <c r="H15" s="18"/>
      <c r="I15" s="18"/>
      <c r="J15" s="18"/>
      <c r="K15" s="18"/>
      <c r="L15" s="18"/>
      <c r="M15" s="18"/>
      <c r="N15" s="18"/>
      <c r="O15" s="18"/>
      <c r="P15" s="18"/>
      <c r="Q15" s="18"/>
    </row>
    <row r="16" spans="1:17" x14ac:dyDescent="0.35">
      <c r="A16" s="18"/>
      <c r="B16" s="18"/>
      <c r="C16" s="18"/>
      <c r="D16" s="18"/>
      <c r="E16" s="18"/>
      <c r="F16" s="18"/>
      <c r="G16" s="18"/>
      <c r="H16" s="18"/>
      <c r="I16" s="18"/>
      <c r="J16" s="18"/>
      <c r="K16" s="18"/>
      <c r="L16" s="18"/>
      <c r="M16" s="18"/>
      <c r="N16" s="18"/>
      <c r="O16" s="18"/>
      <c r="P16" s="18"/>
      <c r="Q16" s="18"/>
    </row>
  </sheetData>
  <sheetProtection algorithmName="SHA-512" hashValue="YY5uTKOhK2j4y6w+jKauQUxww4KzpST7hceyIhFBmhOmGuEvfrBkl1UXl/+JZznM9lpkeKh/m9CydizPr+ckcg==" saltValue="ZQ2LygI3pLcIPoueW5bH3g==" spinCount="100000" sheet="1" objects="1" scenarios="1" selectLockedCells="1" selectUnlockedCells="1"/>
  <mergeCells count="15">
    <mergeCell ref="A1:I1"/>
    <mergeCell ref="A9:A10"/>
    <mergeCell ref="A11:A12"/>
    <mergeCell ref="A5:A7"/>
    <mergeCell ref="A2:Q2"/>
    <mergeCell ref="A3:A4"/>
    <mergeCell ref="B3:B4"/>
    <mergeCell ref="C3:C4"/>
    <mergeCell ref="D3:E3"/>
    <mergeCell ref="F3:G3"/>
    <mergeCell ref="H3:I3"/>
    <mergeCell ref="J3:K3"/>
    <mergeCell ref="L3:M3"/>
    <mergeCell ref="N3:O3"/>
    <mergeCell ref="P3:Q3"/>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8AD82-4EAE-495E-A3A5-C66370D558A3}">
  <dimension ref="A1:E7"/>
  <sheetViews>
    <sheetView tabSelected="1" workbookViewId="0">
      <selection activeCell="E7" sqref="E7"/>
    </sheetView>
  </sheetViews>
  <sheetFormatPr defaultRowHeight="14.5" x14ac:dyDescent="0.35"/>
  <cols>
    <col min="1" max="1" width="26.26953125" customWidth="1"/>
    <col min="2" max="2" width="24.36328125" customWidth="1"/>
    <col min="3" max="3" width="16.36328125" customWidth="1"/>
  </cols>
  <sheetData>
    <row r="1" spans="1:5" ht="87.5" customHeight="1" x14ac:dyDescent="0.35">
      <c r="A1" s="103" t="s">
        <v>143</v>
      </c>
      <c r="B1" s="104"/>
      <c r="C1" s="104"/>
      <c r="D1" s="104"/>
      <c r="E1" s="104"/>
    </row>
    <row r="2" spans="1:5" x14ac:dyDescent="0.35">
      <c r="A2" s="16" t="s">
        <v>109</v>
      </c>
      <c r="B2" s="16" t="s">
        <v>110</v>
      </c>
      <c r="C2" s="16" t="s">
        <v>134</v>
      </c>
      <c r="D2" s="16" t="s">
        <v>119</v>
      </c>
      <c r="E2" s="16" t="s">
        <v>123</v>
      </c>
    </row>
    <row r="3" spans="1:5" ht="43.5" x14ac:dyDescent="0.35">
      <c r="A3" s="101" t="s">
        <v>132</v>
      </c>
      <c r="B3" s="19" t="s">
        <v>133</v>
      </c>
      <c r="C3" s="15" t="s">
        <v>128</v>
      </c>
      <c r="D3" s="21">
        <f>COUNTIF(Table5[Was this therapist employed by your agency during the report quarter?],"Yes")</f>
        <v>0</v>
      </c>
      <c r="E3" s="21" t="str">
        <f>IFERROR(COUNTIFS(Table5[Was this therapist employed by your agency during the report quarter?],"Yes", Table5[Has this therapist completed basic and consultation training?], "Yes")/COUNTIF(Table5[Was this therapist employed by your agency during the report quarter?],"Yes"),"NA")</f>
        <v>NA</v>
      </c>
    </row>
    <row r="4" spans="1:5" ht="74" customHeight="1" x14ac:dyDescent="0.35">
      <c r="A4" s="102"/>
      <c r="B4" s="19" t="s">
        <v>131</v>
      </c>
      <c r="C4" s="15" t="s">
        <v>128</v>
      </c>
      <c r="D4" s="21">
        <f>COUNTIF(Table5[Was this therapist employed by your agency during the report quarter?],"Yes")</f>
        <v>0</v>
      </c>
      <c r="E4" s="21" t="str">
        <f>IFERROR(COUNTIFS(Table5[Was this therapist employed by your agency during the report quarter?],"Yes", Table5[Has this therapist completed at least 3 hours of PCIT continuing education credit?], "Yes")/COUNTIF(Table5[Was this therapist employed by your agency during the report quarter?],"Yes"),"NA")</f>
        <v>NA</v>
      </c>
    </row>
    <row r="5" spans="1:5" ht="58" x14ac:dyDescent="0.35">
      <c r="A5" s="17" t="s">
        <v>130</v>
      </c>
      <c r="B5" s="19" t="s">
        <v>129</v>
      </c>
      <c r="C5" s="15" t="s">
        <v>128</v>
      </c>
      <c r="D5" s="21">
        <f>COUNTIF(Table5[Was this therapist employed by your agency during the report quarter?],"Yes")</f>
        <v>0</v>
      </c>
      <c r="E5" s="21" t="str">
        <f>IFERROR(COUNTIFS(Table5[Was this therapist employed by your agency during the report quarter?],"Yes", Table5[Does this therapist have a master''s degree or higher?], "Yes", Table5[Is this therapist licensed?],"Yes")/COUNTIF(Table5[Was this therapist employed by your agency during the report quarter?],"Yes"),"NA")</f>
        <v>NA</v>
      </c>
    </row>
    <row r="6" spans="1:5" ht="87" x14ac:dyDescent="0.35">
      <c r="A6" s="18" t="s">
        <v>127</v>
      </c>
      <c r="B6" s="19" t="s">
        <v>135</v>
      </c>
      <c r="C6" s="15" t="s">
        <v>124</v>
      </c>
      <c r="D6" s="21">
        <f>COUNTIF(Table2[Was this child engaged in services during the report quarter?], "Yes")</f>
        <v>0</v>
      </c>
      <c r="E6" s="21" t="str">
        <f>IFERROR(COUNTIFS(Table2[Was this child engaged in services during the report quarter?],"Yes", Table2[Has an ECBI or WACB been completed for every session during the quarter?], "Yes")/COUNTIF(Table2[Was this child engaged in services during the report quarter?],"Yes"),"NA")</f>
        <v>NA</v>
      </c>
    </row>
    <row r="7" spans="1:5" ht="72.5" x14ac:dyDescent="0.35">
      <c r="A7" s="18" t="s">
        <v>126</v>
      </c>
      <c r="B7" s="19" t="s">
        <v>125</v>
      </c>
      <c r="C7" s="15" t="s">
        <v>124</v>
      </c>
      <c r="D7" s="21">
        <f>COUNTIF(Table2[Was this child engaged in services during the report quarter?], "Yes")</f>
        <v>0</v>
      </c>
      <c r="E7" s="21" t="str">
        <f>IFERROR(COUNTIFS(Table2[Was this child engaged in services during the report quarter?],"Yes", Table2[Was a DPICS-IV completed for every session during the quarter except when the child was not present?], "Yes")/COUNTIF(Table2[Was this child engaged in services during the report quarter?],"Yes"),"NA")</f>
        <v>NA</v>
      </c>
    </row>
  </sheetData>
  <sheetProtection algorithmName="SHA-512" hashValue="PR52wzMo1tUUszawRRsExdAwmXVbVNDY2RqudcMEYPPARFx0+t2JjbZwCwlN266H4AU1chXCvZ2+EtXw1ZUIQQ==" saltValue="BTg1X0+qz/gsSlqopKC6yg==" spinCount="100000" sheet="1" objects="1" scenarios="1" selectLockedCells="1" selectUnlockedCells="1"/>
  <mergeCells count="2">
    <mergeCell ref="A3:A4"/>
    <mergeCell ref="A1:E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0507D-6EE8-4597-8FC7-DFBF3DB40CCE}">
  <sheetPr codeName="Sheet8"/>
  <dimension ref="A1:D59"/>
  <sheetViews>
    <sheetView workbookViewId="0">
      <selection activeCell="C2" sqref="C2"/>
    </sheetView>
  </sheetViews>
  <sheetFormatPr defaultRowHeight="14.5" x14ac:dyDescent="0.35"/>
  <cols>
    <col min="1" max="1" width="16.453125" style="1" customWidth="1"/>
    <col min="2" max="2" width="32" style="1" customWidth="1"/>
    <col min="3" max="3" width="57.81640625" style="1" customWidth="1"/>
    <col min="4" max="4" width="38.90625" style="1" customWidth="1"/>
    <col min="5" max="16384" width="8.7265625" style="1"/>
  </cols>
  <sheetData>
    <row r="1" spans="1:4" x14ac:dyDescent="0.35">
      <c r="A1" s="5" t="s">
        <v>10</v>
      </c>
      <c r="B1" s="5" t="s">
        <v>11</v>
      </c>
      <c r="C1" s="5" t="s">
        <v>12</v>
      </c>
      <c r="D1" s="5" t="s">
        <v>13</v>
      </c>
    </row>
    <row r="2" spans="1:4" x14ac:dyDescent="0.35">
      <c r="A2" s="1" t="s">
        <v>14</v>
      </c>
      <c r="B2" s="6">
        <f ca="1">TODAY()</f>
        <v>45992</v>
      </c>
      <c r="C2" s="7">
        <f>DATE(Cover_Sheet!$F3, CHOOSE(MATCH(Cover_Sheet!$E3, {"January-March","April-June","July-September","October-December"}, 0), 1, 4, 7, 10), 1)</f>
        <v>46204</v>
      </c>
      <c r="D2" s="7">
        <f>EOMONTH(DATE(Cover_Sheet!$F3, CHOOSE(MATCH(Cover_Sheet!$E3, {"January-March","April-June","July-September","October-December"}, 0), 3, 6, 9, 12), 1), 0)</f>
        <v>46295</v>
      </c>
    </row>
    <row r="3" spans="1:4" x14ac:dyDescent="0.35">
      <c r="A3" s="1" t="s">
        <v>15</v>
      </c>
    </row>
    <row r="4" spans="1:4" x14ac:dyDescent="0.35">
      <c r="A4" s="1" t="s">
        <v>16</v>
      </c>
    </row>
    <row r="5" spans="1:4" x14ac:dyDescent="0.35">
      <c r="A5" s="1" t="s">
        <v>17</v>
      </c>
    </row>
    <row r="6" spans="1:4" x14ac:dyDescent="0.35">
      <c r="A6" s="1" t="s">
        <v>9</v>
      </c>
    </row>
    <row r="7" spans="1:4" x14ac:dyDescent="0.35">
      <c r="A7" s="1" t="s">
        <v>18</v>
      </c>
    </row>
    <row r="8" spans="1:4" x14ac:dyDescent="0.35">
      <c r="A8" s="1" t="s">
        <v>19</v>
      </c>
    </row>
    <row r="9" spans="1:4" x14ac:dyDescent="0.35">
      <c r="A9" s="1" t="s">
        <v>20</v>
      </c>
    </row>
    <row r="10" spans="1:4" x14ac:dyDescent="0.35">
      <c r="A10" s="1" t="s">
        <v>21</v>
      </c>
    </row>
    <row r="11" spans="1:4" x14ac:dyDescent="0.35">
      <c r="A11" s="1" t="s">
        <v>22</v>
      </c>
    </row>
    <row r="12" spans="1:4" x14ac:dyDescent="0.35">
      <c r="A12" s="1" t="s">
        <v>23</v>
      </c>
    </row>
    <row r="13" spans="1:4" x14ac:dyDescent="0.35">
      <c r="A13" s="1" t="s">
        <v>24</v>
      </c>
    </row>
    <row r="14" spans="1:4" x14ac:dyDescent="0.35">
      <c r="A14" s="1" t="s">
        <v>25</v>
      </c>
    </row>
    <row r="15" spans="1:4" x14ac:dyDescent="0.35">
      <c r="A15" s="1" t="s">
        <v>26</v>
      </c>
    </row>
    <row r="16" spans="1:4" x14ac:dyDescent="0.35">
      <c r="A16" s="1" t="s">
        <v>27</v>
      </c>
    </row>
    <row r="17" spans="1:1" x14ac:dyDescent="0.35">
      <c r="A17" s="1" t="s">
        <v>28</v>
      </c>
    </row>
    <row r="18" spans="1:1" x14ac:dyDescent="0.35">
      <c r="A18" s="1" t="s">
        <v>29</v>
      </c>
    </row>
    <row r="19" spans="1:1" x14ac:dyDescent="0.35">
      <c r="A19" s="1" t="s">
        <v>30</v>
      </c>
    </row>
    <row r="20" spans="1:1" x14ac:dyDescent="0.35">
      <c r="A20" s="1" t="s">
        <v>31</v>
      </c>
    </row>
    <row r="21" spans="1:1" x14ac:dyDescent="0.35">
      <c r="A21" s="1" t="s">
        <v>32</v>
      </c>
    </row>
    <row r="22" spans="1:1" x14ac:dyDescent="0.35">
      <c r="A22" s="1" t="s">
        <v>33</v>
      </c>
    </row>
    <row r="23" spans="1:1" x14ac:dyDescent="0.35">
      <c r="A23" s="1" t="s">
        <v>34</v>
      </c>
    </row>
    <row r="24" spans="1:1" x14ac:dyDescent="0.35">
      <c r="A24" s="1" t="s">
        <v>35</v>
      </c>
    </row>
    <row r="25" spans="1:1" x14ac:dyDescent="0.35">
      <c r="A25" s="1" t="s">
        <v>36</v>
      </c>
    </row>
    <row r="26" spans="1:1" x14ac:dyDescent="0.35">
      <c r="A26" s="1" t="s">
        <v>37</v>
      </c>
    </row>
    <row r="27" spans="1:1" x14ac:dyDescent="0.35">
      <c r="A27" s="1" t="s">
        <v>38</v>
      </c>
    </row>
    <row r="28" spans="1:1" x14ac:dyDescent="0.35">
      <c r="A28" s="1" t="s">
        <v>39</v>
      </c>
    </row>
    <row r="29" spans="1:1" x14ac:dyDescent="0.35">
      <c r="A29" s="1" t="s">
        <v>40</v>
      </c>
    </row>
    <row r="30" spans="1:1" x14ac:dyDescent="0.35">
      <c r="A30" s="1" t="s">
        <v>41</v>
      </c>
    </row>
    <row r="31" spans="1:1" x14ac:dyDescent="0.35">
      <c r="A31" s="1" t="s">
        <v>42</v>
      </c>
    </row>
    <row r="32" spans="1:1" x14ac:dyDescent="0.35">
      <c r="A32" s="1" t="s">
        <v>43</v>
      </c>
    </row>
    <row r="33" spans="1:1" x14ac:dyDescent="0.35">
      <c r="A33" s="1" t="s">
        <v>44</v>
      </c>
    </row>
    <row r="34" spans="1:1" x14ac:dyDescent="0.35">
      <c r="A34" s="1" t="s">
        <v>45</v>
      </c>
    </row>
    <row r="35" spans="1:1" x14ac:dyDescent="0.35">
      <c r="A35" s="1" t="s">
        <v>46</v>
      </c>
    </row>
    <row r="36" spans="1:1" x14ac:dyDescent="0.35">
      <c r="A36" s="1" t="s">
        <v>47</v>
      </c>
    </row>
    <row r="37" spans="1:1" x14ac:dyDescent="0.35">
      <c r="A37" s="1" t="s">
        <v>48</v>
      </c>
    </row>
    <row r="38" spans="1:1" x14ac:dyDescent="0.35">
      <c r="A38" s="1" t="s">
        <v>49</v>
      </c>
    </row>
    <row r="39" spans="1:1" x14ac:dyDescent="0.35">
      <c r="A39" s="1" t="s">
        <v>50</v>
      </c>
    </row>
    <row r="40" spans="1:1" x14ac:dyDescent="0.35">
      <c r="A40" s="1" t="s">
        <v>51</v>
      </c>
    </row>
    <row r="41" spans="1:1" x14ac:dyDescent="0.35">
      <c r="A41" s="1" t="s">
        <v>52</v>
      </c>
    </row>
    <row r="42" spans="1:1" x14ac:dyDescent="0.35">
      <c r="A42" s="1" t="s">
        <v>53</v>
      </c>
    </row>
    <row r="43" spans="1:1" x14ac:dyDescent="0.35">
      <c r="A43" s="1" t="s">
        <v>54</v>
      </c>
    </row>
    <row r="44" spans="1:1" x14ac:dyDescent="0.35">
      <c r="A44" s="1" t="s">
        <v>55</v>
      </c>
    </row>
    <row r="45" spans="1:1" x14ac:dyDescent="0.35">
      <c r="A45" s="1" t="s">
        <v>56</v>
      </c>
    </row>
    <row r="46" spans="1:1" x14ac:dyDescent="0.35">
      <c r="A46" s="1" t="s">
        <v>57</v>
      </c>
    </row>
    <row r="47" spans="1:1" x14ac:dyDescent="0.35">
      <c r="A47" s="1" t="s">
        <v>58</v>
      </c>
    </row>
    <row r="48" spans="1:1" x14ac:dyDescent="0.35">
      <c r="A48" s="1" t="s">
        <v>59</v>
      </c>
    </row>
    <row r="49" spans="1:1" x14ac:dyDescent="0.35">
      <c r="A49" s="1" t="s">
        <v>60</v>
      </c>
    </row>
    <row r="50" spans="1:1" x14ac:dyDescent="0.35">
      <c r="A50" s="1" t="s">
        <v>61</v>
      </c>
    </row>
    <row r="51" spans="1:1" x14ac:dyDescent="0.35">
      <c r="A51" s="1" t="s">
        <v>62</v>
      </c>
    </row>
    <row r="52" spans="1:1" x14ac:dyDescent="0.35">
      <c r="A52" s="1" t="s">
        <v>63</v>
      </c>
    </row>
    <row r="53" spans="1:1" x14ac:dyDescent="0.35">
      <c r="A53" s="1" t="s">
        <v>64</v>
      </c>
    </row>
    <row r="54" spans="1:1" x14ac:dyDescent="0.35">
      <c r="A54" s="1" t="s">
        <v>65</v>
      </c>
    </row>
    <row r="55" spans="1:1" x14ac:dyDescent="0.35">
      <c r="A55" s="1" t="s">
        <v>66</v>
      </c>
    </row>
    <row r="56" spans="1:1" x14ac:dyDescent="0.35">
      <c r="A56" s="1" t="s">
        <v>67</v>
      </c>
    </row>
    <row r="57" spans="1:1" x14ac:dyDescent="0.35">
      <c r="A57" s="1" t="s">
        <v>68</v>
      </c>
    </row>
    <row r="58" spans="1:1" x14ac:dyDescent="0.35">
      <c r="A58" s="1" t="s">
        <v>69</v>
      </c>
    </row>
    <row r="59" spans="1:1" x14ac:dyDescent="0.35">
      <c r="A59" s="1" t="s">
        <v>70</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93cdc0a43bece7357034b09f2eec158e">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ccbba17d8df65f1b994539f0892aba35"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55EEEE4-1CA9-4B9F-972D-E0DA4E473C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952B398-6A99-4D31-8121-5E5006076043}">
  <ds:schemaRefs>
    <ds:schemaRef ds:uri="http://schemas.microsoft.com/sharepoint/v3/contenttype/forms"/>
  </ds:schemaRefs>
</ds:datastoreItem>
</file>

<file path=customXml/itemProps3.xml><?xml version="1.0" encoding="utf-8"?>
<ds:datastoreItem xmlns:ds="http://schemas.openxmlformats.org/officeDocument/2006/customXml" ds:itemID="{FC4E23B9-FED8-42EF-9F7B-F33B306348C5}">
  <ds:schemaRefs>
    <ds:schemaRef ds:uri="http://www.w3.org/XML/1998/namespace"/>
    <ds:schemaRef ds:uri="http://schemas.microsoft.com/office/2006/documentManagement/types"/>
    <ds:schemaRef ds:uri="http://purl.org/dc/elements/1.1/"/>
    <ds:schemaRef ds:uri="96e73e70-8da9-4cdf-ad3d-bb5a5b31f7e2"/>
    <ds:schemaRef ds:uri="http://purl.org/dc/dcmitype/"/>
    <ds:schemaRef ds:uri="http://schemas.microsoft.com/office/2006/metadata/properties"/>
    <ds:schemaRef ds:uri="http://purl.org/dc/terms/"/>
    <ds:schemaRef ds:uri="http://schemas.microsoft.com/office/infopath/2007/PartnerControls"/>
    <ds:schemaRef ds:uri="http://schemas.openxmlformats.org/package/2006/metadata/core-properties"/>
    <ds:schemaRef ds:uri="ac21467a-2607-45ec-8261-55e851c7894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Cover_Sheet</vt:lpstr>
      <vt:lpstr>Fidelity</vt:lpstr>
      <vt:lpstr>Outcomes</vt:lpstr>
      <vt:lpstr>Outcomes Aggregate </vt:lpstr>
      <vt:lpstr>Fidelity Aggregate</vt:lpstr>
      <vt:lpstr>County Names to hide</vt:lpstr>
      <vt:lpstr>HomeVisitorsFilteredList</vt:lpstr>
      <vt:lpstr>HV_FilteredList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Kya Barounis</dc:creator>
  <cp:lastModifiedBy>Kya Barounis</cp:lastModifiedBy>
  <dcterms:created xsi:type="dcterms:W3CDTF">2025-08-07T23:05:52Z</dcterms:created>
  <dcterms:modified xsi:type="dcterms:W3CDTF">2025-12-01T20:39:27Z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