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202300"/>
  <mc:AlternateContent xmlns:mc="http://schemas.openxmlformats.org/markup-compatibility/2006">
    <mc:Choice Requires="x15">
      <x15ac:absPath xmlns:x15ac="http://schemas.microsoft.com/office/spreadsheetml/2010/11/ac" url="https://chapinhall.sharepoint.com/sites/casey/ca/Shared Documents/CA CDSS/CA CQI Project (10_2023 - 9_2025)/CARES_DataInput Information/Provider Individual-Level Templates/V2/"/>
    </mc:Choice>
  </mc:AlternateContent>
  <xr:revisionPtr revIDLastSave="250" documentId="8_{6812C63E-F16F-43D3-A02E-3162C69EC0A8}" xr6:coauthVersionLast="47" xr6:coauthVersionMax="47" xr10:uidLastSave="{CCD1476C-59D0-44CF-BF12-479A84371B36}"/>
  <bookViews>
    <workbookView xWindow="-110" yWindow="-110" windowWidth="19420" windowHeight="10420" firstSheet="1" activeTab="1" xr2:uid="{6E0D3FDF-A005-4DD2-95FF-C4B8FEDAC145}"/>
  </bookViews>
  <sheets>
    <sheet name="County Names to hide (2)" sheetId="10" state="hidden" r:id="rId1"/>
    <sheet name="Cover_Sheet2" sheetId="9" r:id="rId2"/>
    <sheet name="Fidelity" sheetId="7" r:id="rId3"/>
    <sheet name="Outcomes" sheetId="4" r:id="rId4"/>
    <sheet name="Fidelity Aggregate" sheetId="8" r:id="rId5"/>
    <sheet name="Outcomes Aggregate" sheetId="6" r:id="rId6"/>
  </sheets>
  <definedNames>
    <definedName name="HomeVisitorsFilteredList">#REF!</definedName>
    <definedName name="HV_FilteredLis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434" i="4" l="1"/>
  <c r="W7" i="4"/>
  <c r="W8" i="4"/>
  <c r="W9" i="4"/>
  <c r="W10" i="4"/>
  <c r="W11" i="4"/>
  <c r="W12" i="4"/>
  <c r="W13" i="4"/>
  <c r="W14" i="4"/>
  <c r="W15" i="4"/>
  <c r="W16" i="4"/>
  <c r="W17" i="4"/>
  <c r="W18" i="4"/>
  <c r="W19" i="4"/>
  <c r="W20" i="4"/>
  <c r="W21" i="4"/>
  <c r="W22" i="4"/>
  <c r="W23" i="4"/>
  <c r="W24" i="4"/>
  <c r="W25" i="4"/>
  <c r="W26" i="4"/>
  <c r="W27" i="4"/>
  <c r="W28" i="4"/>
  <c r="W29" i="4"/>
  <c r="W30" i="4"/>
  <c r="W31" i="4"/>
  <c r="W32" i="4"/>
  <c r="W33" i="4"/>
  <c r="W34" i="4"/>
  <c r="W35" i="4"/>
  <c r="W36" i="4"/>
  <c r="W37" i="4"/>
  <c r="W38" i="4"/>
  <c r="W39" i="4"/>
  <c r="W40" i="4"/>
  <c r="W41" i="4"/>
  <c r="W42" i="4"/>
  <c r="W43" i="4"/>
  <c r="W44" i="4"/>
  <c r="W45" i="4"/>
  <c r="W46" i="4"/>
  <c r="W47" i="4"/>
  <c r="W48" i="4"/>
  <c r="W49" i="4"/>
  <c r="W50" i="4"/>
  <c r="W51" i="4"/>
  <c r="W52" i="4"/>
  <c r="W53" i="4"/>
  <c r="W54" i="4"/>
  <c r="W55" i="4"/>
  <c r="W56" i="4"/>
  <c r="W57" i="4"/>
  <c r="W58" i="4"/>
  <c r="W59" i="4"/>
  <c r="W60" i="4"/>
  <c r="W61" i="4"/>
  <c r="W62" i="4"/>
  <c r="W63" i="4"/>
  <c r="W64" i="4"/>
  <c r="W65" i="4"/>
  <c r="W66" i="4"/>
  <c r="W67" i="4"/>
  <c r="W68" i="4"/>
  <c r="W69" i="4"/>
  <c r="W70" i="4"/>
  <c r="W71" i="4"/>
  <c r="W72" i="4"/>
  <c r="W73" i="4"/>
  <c r="W74" i="4"/>
  <c r="W75" i="4"/>
  <c r="W76" i="4"/>
  <c r="W77" i="4"/>
  <c r="W78" i="4"/>
  <c r="W79" i="4"/>
  <c r="W80" i="4"/>
  <c r="W81" i="4"/>
  <c r="W82" i="4"/>
  <c r="W83" i="4"/>
  <c r="W84" i="4"/>
  <c r="W85" i="4"/>
  <c r="W86" i="4"/>
  <c r="W87" i="4"/>
  <c r="W88" i="4"/>
  <c r="W89" i="4"/>
  <c r="W90" i="4"/>
  <c r="W91" i="4"/>
  <c r="W92" i="4"/>
  <c r="W93" i="4"/>
  <c r="W94" i="4"/>
  <c r="W95" i="4"/>
  <c r="W96" i="4"/>
  <c r="W97" i="4"/>
  <c r="W98" i="4"/>
  <c r="W99" i="4"/>
  <c r="W100" i="4"/>
  <c r="W101" i="4"/>
  <c r="W102" i="4"/>
  <c r="W103" i="4"/>
  <c r="W104" i="4"/>
  <c r="W105" i="4"/>
  <c r="W106" i="4"/>
  <c r="W107" i="4"/>
  <c r="W108" i="4"/>
  <c r="W109" i="4"/>
  <c r="W110" i="4"/>
  <c r="W111" i="4"/>
  <c r="W112" i="4"/>
  <c r="W113" i="4"/>
  <c r="W114" i="4"/>
  <c r="W115" i="4"/>
  <c r="W116" i="4"/>
  <c r="W117" i="4"/>
  <c r="W118" i="4"/>
  <c r="W119" i="4"/>
  <c r="W120" i="4"/>
  <c r="W121" i="4"/>
  <c r="W122" i="4"/>
  <c r="W123" i="4"/>
  <c r="W124" i="4"/>
  <c r="W125" i="4"/>
  <c r="W126" i="4"/>
  <c r="W127" i="4"/>
  <c r="W128" i="4"/>
  <c r="W129" i="4"/>
  <c r="W130" i="4"/>
  <c r="W131" i="4"/>
  <c r="W132" i="4"/>
  <c r="W133" i="4"/>
  <c r="W134" i="4"/>
  <c r="W135" i="4"/>
  <c r="W136" i="4"/>
  <c r="W137" i="4"/>
  <c r="W138" i="4"/>
  <c r="W139" i="4"/>
  <c r="W140" i="4"/>
  <c r="W141" i="4"/>
  <c r="W142" i="4"/>
  <c r="W143" i="4"/>
  <c r="W144" i="4"/>
  <c r="W145" i="4"/>
  <c r="W146" i="4"/>
  <c r="W147" i="4"/>
  <c r="W148" i="4"/>
  <c r="W149" i="4"/>
  <c r="W150" i="4"/>
  <c r="W151" i="4"/>
  <c r="W152" i="4"/>
  <c r="W153" i="4"/>
  <c r="W154" i="4"/>
  <c r="W155" i="4"/>
  <c r="W156" i="4"/>
  <c r="W157" i="4"/>
  <c r="W158" i="4"/>
  <c r="W159" i="4"/>
  <c r="W160" i="4"/>
  <c r="W161" i="4"/>
  <c r="W162" i="4"/>
  <c r="W163" i="4"/>
  <c r="W164" i="4"/>
  <c r="W165" i="4"/>
  <c r="W166" i="4"/>
  <c r="W167" i="4"/>
  <c r="W168" i="4"/>
  <c r="W169" i="4"/>
  <c r="W170" i="4"/>
  <c r="W171" i="4"/>
  <c r="W172" i="4"/>
  <c r="W173" i="4"/>
  <c r="W174" i="4"/>
  <c r="W175" i="4"/>
  <c r="W176" i="4"/>
  <c r="W177" i="4"/>
  <c r="W178" i="4"/>
  <c r="W179" i="4"/>
  <c r="W180" i="4"/>
  <c r="W181" i="4"/>
  <c r="W182" i="4"/>
  <c r="W183" i="4"/>
  <c r="W184" i="4"/>
  <c r="W185" i="4"/>
  <c r="W186" i="4"/>
  <c r="W187" i="4"/>
  <c r="W188" i="4"/>
  <c r="W189" i="4"/>
  <c r="W190" i="4"/>
  <c r="W191" i="4"/>
  <c r="W192" i="4"/>
  <c r="W193" i="4"/>
  <c r="W194" i="4"/>
  <c r="W195" i="4"/>
  <c r="W196" i="4"/>
  <c r="W197" i="4"/>
  <c r="W198" i="4"/>
  <c r="W199" i="4"/>
  <c r="W200" i="4"/>
  <c r="W201" i="4"/>
  <c r="W202" i="4"/>
  <c r="W203" i="4"/>
  <c r="W204" i="4"/>
  <c r="W205" i="4"/>
  <c r="W206" i="4"/>
  <c r="W207" i="4"/>
  <c r="W208" i="4"/>
  <c r="W209" i="4"/>
  <c r="W210" i="4"/>
  <c r="W211" i="4"/>
  <c r="W212" i="4"/>
  <c r="W213" i="4"/>
  <c r="W214" i="4"/>
  <c r="W215" i="4"/>
  <c r="W216" i="4"/>
  <c r="W217" i="4"/>
  <c r="W218" i="4"/>
  <c r="W219" i="4"/>
  <c r="W220" i="4"/>
  <c r="W221" i="4"/>
  <c r="W222" i="4"/>
  <c r="W223" i="4"/>
  <c r="W224" i="4"/>
  <c r="W225" i="4"/>
  <c r="W226" i="4"/>
  <c r="W227" i="4"/>
  <c r="W228" i="4"/>
  <c r="W229" i="4"/>
  <c r="W230" i="4"/>
  <c r="W231" i="4"/>
  <c r="W232" i="4"/>
  <c r="W233" i="4"/>
  <c r="W234" i="4"/>
  <c r="W235" i="4"/>
  <c r="W236" i="4"/>
  <c r="W237" i="4"/>
  <c r="W238" i="4"/>
  <c r="W239" i="4"/>
  <c r="W240" i="4"/>
  <c r="W241" i="4"/>
  <c r="W242" i="4"/>
  <c r="W243" i="4"/>
  <c r="W244" i="4"/>
  <c r="W245" i="4"/>
  <c r="W246" i="4"/>
  <c r="W247" i="4"/>
  <c r="W248" i="4"/>
  <c r="W249" i="4"/>
  <c r="W250" i="4"/>
  <c r="W251" i="4"/>
  <c r="W252" i="4"/>
  <c r="W253" i="4"/>
  <c r="W254" i="4"/>
  <c r="W255" i="4"/>
  <c r="W256" i="4"/>
  <c r="W257" i="4"/>
  <c r="W258" i="4"/>
  <c r="W259" i="4"/>
  <c r="W260" i="4"/>
  <c r="W261" i="4"/>
  <c r="W262" i="4"/>
  <c r="W263" i="4"/>
  <c r="W264" i="4"/>
  <c r="W265" i="4"/>
  <c r="W266" i="4"/>
  <c r="W267" i="4"/>
  <c r="W268" i="4"/>
  <c r="W269" i="4"/>
  <c r="W270" i="4"/>
  <c r="W271" i="4"/>
  <c r="W272" i="4"/>
  <c r="W273" i="4"/>
  <c r="W274" i="4"/>
  <c r="W275" i="4"/>
  <c r="W276" i="4"/>
  <c r="W277" i="4"/>
  <c r="W278" i="4"/>
  <c r="W279" i="4"/>
  <c r="W280" i="4"/>
  <c r="W281" i="4"/>
  <c r="W282" i="4"/>
  <c r="W283" i="4"/>
  <c r="W284" i="4"/>
  <c r="W285" i="4"/>
  <c r="W286" i="4"/>
  <c r="W287" i="4"/>
  <c r="W288" i="4"/>
  <c r="W289" i="4"/>
  <c r="W290" i="4"/>
  <c r="W291" i="4"/>
  <c r="W292" i="4"/>
  <c r="W293" i="4"/>
  <c r="W294" i="4"/>
  <c r="W295" i="4"/>
  <c r="W296" i="4"/>
  <c r="W297" i="4"/>
  <c r="W298" i="4"/>
  <c r="W299" i="4"/>
  <c r="W300" i="4"/>
  <c r="W301" i="4"/>
  <c r="W302" i="4"/>
  <c r="W303" i="4"/>
  <c r="W304" i="4"/>
  <c r="W305" i="4"/>
  <c r="W306" i="4"/>
  <c r="W307" i="4"/>
  <c r="W308" i="4"/>
  <c r="W309" i="4"/>
  <c r="W310" i="4"/>
  <c r="W311" i="4"/>
  <c r="W312" i="4"/>
  <c r="W313" i="4"/>
  <c r="W314" i="4"/>
  <c r="W315" i="4"/>
  <c r="W316" i="4"/>
  <c r="W317" i="4"/>
  <c r="W318" i="4"/>
  <c r="W319" i="4"/>
  <c r="W320" i="4"/>
  <c r="W321" i="4"/>
  <c r="W322" i="4"/>
  <c r="W323" i="4"/>
  <c r="W324" i="4"/>
  <c r="W325" i="4"/>
  <c r="W326" i="4"/>
  <c r="W327" i="4"/>
  <c r="W328" i="4"/>
  <c r="W329" i="4"/>
  <c r="W330" i="4"/>
  <c r="W331" i="4"/>
  <c r="W332" i="4"/>
  <c r="W333" i="4"/>
  <c r="W334" i="4"/>
  <c r="W335" i="4"/>
  <c r="W336" i="4"/>
  <c r="W337" i="4"/>
  <c r="W338" i="4"/>
  <c r="W339" i="4"/>
  <c r="W340" i="4"/>
  <c r="W341" i="4"/>
  <c r="W342" i="4"/>
  <c r="W343" i="4"/>
  <c r="W344" i="4"/>
  <c r="W345" i="4"/>
  <c r="W346" i="4"/>
  <c r="W347" i="4"/>
  <c r="W348" i="4"/>
  <c r="W349" i="4"/>
  <c r="W350" i="4"/>
  <c r="W351" i="4"/>
  <c r="W352" i="4"/>
  <c r="W353" i="4"/>
  <c r="W354" i="4"/>
  <c r="W355" i="4"/>
  <c r="W356" i="4"/>
  <c r="W357" i="4"/>
  <c r="W358" i="4"/>
  <c r="W359" i="4"/>
  <c r="W360" i="4"/>
  <c r="W361" i="4"/>
  <c r="W362" i="4"/>
  <c r="W363" i="4"/>
  <c r="W364" i="4"/>
  <c r="W365" i="4"/>
  <c r="W366" i="4"/>
  <c r="W367" i="4"/>
  <c r="W368" i="4"/>
  <c r="W369" i="4"/>
  <c r="W370" i="4"/>
  <c r="W371" i="4"/>
  <c r="W372" i="4"/>
  <c r="W373" i="4"/>
  <c r="W374" i="4"/>
  <c r="W375" i="4"/>
  <c r="W376" i="4"/>
  <c r="W377" i="4"/>
  <c r="W378" i="4"/>
  <c r="W379" i="4"/>
  <c r="W380" i="4"/>
  <c r="W381" i="4"/>
  <c r="W382" i="4"/>
  <c r="W383" i="4"/>
  <c r="W384" i="4"/>
  <c r="W385" i="4"/>
  <c r="W386" i="4"/>
  <c r="W387" i="4"/>
  <c r="W388" i="4"/>
  <c r="W389" i="4"/>
  <c r="W390" i="4"/>
  <c r="W391" i="4"/>
  <c r="W392" i="4"/>
  <c r="W393" i="4"/>
  <c r="W394" i="4"/>
  <c r="W395" i="4"/>
  <c r="W396" i="4"/>
  <c r="W397" i="4"/>
  <c r="W398" i="4"/>
  <c r="W399" i="4"/>
  <c r="W400" i="4"/>
  <c r="W401" i="4"/>
  <c r="W402" i="4"/>
  <c r="W403" i="4"/>
  <c r="W404" i="4"/>
  <c r="W405" i="4"/>
  <c r="W406" i="4"/>
  <c r="W407" i="4"/>
  <c r="W408" i="4"/>
  <c r="W409" i="4"/>
  <c r="W410" i="4"/>
  <c r="W411" i="4"/>
  <c r="W412" i="4"/>
  <c r="W413" i="4"/>
  <c r="W414" i="4"/>
  <c r="W415" i="4"/>
  <c r="W416" i="4"/>
  <c r="W417" i="4"/>
  <c r="W418" i="4"/>
  <c r="W419" i="4"/>
  <c r="W420" i="4"/>
  <c r="W421" i="4"/>
  <c r="W422" i="4"/>
  <c r="W423" i="4"/>
  <c r="W424" i="4"/>
  <c r="W425" i="4"/>
  <c r="W426" i="4"/>
  <c r="W427" i="4"/>
  <c r="W428" i="4"/>
  <c r="W429" i="4"/>
  <c r="W430" i="4"/>
  <c r="W431" i="4"/>
  <c r="W432" i="4"/>
  <c r="W433" i="4"/>
  <c r="W435" i="4"/>
  <c r="W436" i="4"/>
  <c r="W437" i="4"/>
  <c r="W438" i="4"/>
  <c r="W439" i="4"/>
  <c r="W440" i="4"/>
  <c r="W441" i="4"/>
  <c r="W442" i="4"/>
  <c r="W443" i="4"/>
  <c r="W444" i="4"/>
  <c r="W445" i="4"/>
  <c r="W446" i="4"/>
  <c r="W447" i="4"/>
  <c r="W448" i="4"/>
  <c r="W449" i="4"/>
  <c r="W450" i="4"/>
  <c r="W451" i="4"/>
  <c r="W452" i="4"/>
  <c r="W453" i="4"/>
  <c r="W454" i="4"/>
  <c r="W455" i="4"/>
  <c r="W456" i="4"/>
  <c r="W457" i="4"/>
  <c r="W458" i="4"/>
  <c r="W459" i="4"/>
  <c r="W460" i="4"/>
  <c r="W461" i="4"/>
  <c r="W462" i="4"/>
  <c r="W463" i="4"/>
  <c r="W464" i="4"/>
  <c r="W465" i="4"/>
  <c r="W466" i="4"/>
  <c r="W467" i="4"/>
  <c r="W468" i="4"/>
  <c r="W469" i="4"/>
  <c r="W470" i="4"/>
  <c r="W471" i="4"/>
  <c r="W472" i="4"/>
  <c r="W473" i="4"/>
  <c r="W474" i="4"/>
  <c r="W475" i="4"/>
  <c r="W476" i="4"/>
  <c r="W477" i="4"/>
  <c r="W478" i="4"/>
  <c r="W479" i="4"/>
  <c r="W480" i="4"/>
  <c r="W481" i="4"/>
  <c r="W482" i="4"/>
  <c r="W483" i="4"/>
  <c r="W484" i="4"/>
  <c r="W485" i="4"/>
  <c r="W486" i="4"/>
  <c r="W487" i="4"/>
  <c r="W488" i="4"/>
  <c r="W489" i="4"/>
  <c r="W490" i="4"/>
  <c r="W491" i="4"/>
  <c r="W492" i="4"/>
  <c r="W493" i="4"/>
  <c r="W494" i="4"/>
  <c r="W495" i="4"/>
  <c r="W496" i="4"/>
  <c r="W497" i="4"/>
  <c r="W498" i="4"/>
  <c r="W499" i="4"/>
  <c r="W500" i="4"/>
  <c r="W6" i="4"/>
  <c r="O7" i="4"/>
  <c r="O8" i="4"/>
  <c r="O9" i="4"/>
  <c r="O10" i="4"/>
  <c r="O11" i="4"/>
  <c r="O12" i="4"/>
  <c r="O13" i="4"/>
  <c r="O14" i="4"/>
  <c r="O15" i="4"/>
  <c r="O16" i="4"/>
  <c r="O17" i="4"/>
  <c r="O18" i="4"/>
  <c r="O19" i="4"/>
  <c r="O20" i="4"/>
  <c r="O21" i="4"/>
  <c r="O22" i="4"/>
  <c r="O23" i="4"/>
  <c r="O24" i="4"/>
  <c r="O25" i="4"/>
  <c r="O26" i="4"/>
  <c r="O27" i="4"/>
  <c r="O28" i="4"/>
  <c r="O29" i="4"/>
  <c r="O30" i="4"/>
  <c r="O31" i="4"/>
  <c r="O32" i="4"/>
  <c r="O33" i="4"/>
  <c r="O34" i="4"/>
  <c r="O35" i="4"/>
  <c r="O36" i="4"/>
  <c r="O37" i="4"/>
  <c r="O38" i="4"/>
  <c r="O39" i="4"/>
  <c r="O40" i="4"/>
  <c r="O41" i="4"/>
  <c r="O42" i="4"/>
  <c r="O43" i="4"/>
  <c r="O44" i="4"/>
  <c r="O45" i="4"/>
  <c r="O46" i="4"/>
  <c r="O47" i="4"/>
  <c r="O48" i="4"/>
  <c r="O49" i="4"/>
  <c r="O50" i="4"/>
  <c r="O51" i="4"/>
  <c r="O52" i="4"/>
  <c r="O53" i="4"/>
  <c r="O54" i="4"/>
  <c r="O55" i="4"/>
  <c r="O56" i="4"/>
  <c r="O57" i="4"/>
  <c r="O58" i="4"/>
  <c r="O59" i="4"/>
  <c r="O60" i="4"/>
  <c r="O61" i="4"/>
  <c r="O62" i="4"/>
  <c r="O63" i="4"/>
  <c r="O64" i="4"/>
  <c r="O65" i="4"/>
  <c r="O66" i="4"/>
  <c r="O67" i="4"/>
  <c r="O68" i="4"/>
  <c r="O69" i="4"/>
  <c r="O70" i="4"/>
  <c r="O71" i="4"/>
  <c r="O72" i="4"/>
  <c r="O73" i="4"/>
  <c r="O74" i="4"/>
  <c r="O75" i="4"/>
  <c r="O76" i="4"/>
  <c r="O77" i="4"/>
  <c r="O78" i="4"/>
  <c r="O79" i="4"/>
  <c r="O80" i="4"/>
  <c r="O81" i="4"/>
  <c r="O82" i="4"/>
  <c r="O83" i="4"/>
  <c r="O84" i="4"/>
  <c r="O85" i="4"/>
  <c r="O86" i="4"/>
  <c r="O87" i="4"/>
  <c r="O88" i="4"/>
  <c r="O89" i="4"/>
  <c r="O90" i="4"/>
  <c r="O91" i="4"/>
  <c r="O92" i="4"/>
  <c r="O93" i="4"/>
  <c r="O94" i="4"/>
  <c r="O95" i="4"/>
  <c r="O96" i="4"/>
  <c r="O97" i="4"/>
  <c r="O98" i="4"/>
  <c r="O99" i="4"/>
  <c r="O100" i="4"/>
  <c r="O101" i="4"/>
  <c r="O102" i="4"/>
  <c r="O103" i="4"/>
  <c r="O104" i="4"/>
  <c r="O105" i="4"/>
  <c r="O106" i="4"/>
  <c r="O107" i="4"/>
  <c r="O108" i="4"/>
  <c r="O109" i="4"/>
  <c r="O110" i="4"/>
  <c r="O111" i="4"/>
  <c r="O112" i="4"/>
  <c r="O113" i="4"/>
  <c r="O114" i="4"/>
  <c r="O115" i="4"/>
  <c r="O116" i="4"/>
  <c r="O117" i="4"/>
  <c r="O118" i="4"/>
  <c r="O119" i="4"/>
  <c r="O120" i="4"/>
  <c r="O121" i="4"/>
  <c r="O122" i="4"/>
  <c r="O123" i="4"/>
  <c r="O124" i="4"/>
  <c r="O125" i="4"/>
  <c r="O126" i="4"/>
  <c r="O127" i="4"/>
  <c r="O128" i="4"/>
  <c r="O129" i="4"/>
  <c r="O130" i="4"/>
  <c r="O131" i="4"/>
  <c r="O132" i="4"/>
  <c r="O133" i="4"/>
  <c r="O134" i="4"/>
  <c r="O135" i="4"/>
  <c r="O136" i="4"/>
  <c r="O137" i="4"/>
  <c r="O138" i="4"/>
  <c r="O139" i="4"/>
  <c r="O140" i="4"/>
  <c r="O141" i="4"/>
  <c r="O142" i="4"/>
  <c r="O143" i="4"/>
  <c r="O144" i="4"/>
  <c r="O145" i="4"/>
  <c r="O146" i="4"/>
  <c r="O147" i="4"/>
  <c r="O148" i="4"/>
  <c r="O149" i="4"/>
  <c r="O150" i="4"/>
  <c r="O151" i="4"/>
  <c r="O152" i="4"/>
  <c r="O153" i="4"/>
  <c r="O154" i="4"/>
  <c r="O155" i="4"/>
  <c r="O156" i="4"/>
  <c r="O157" i="4"/>
  <c r="O158" i="4"/>
  <c r="O159" i="4"/>
  <c r="O160" i="4"/>
  <c r="O161" i="4"/>
  <c r="O162" i="4"/>
  <c r="O163" i="4"/>
  <c r="O164" i="4"/>
  <c r="O165" i="4"/>
  <c r="O166" i="4"/>
  <c r="O167" i="4"/>
  <c r="O168" i="4"/>
  <c r="O169" i="4"/>
  <c r="O170" i="4"/>
  <c r="O171" i="4"/>
  <c r="O172" i="4"/>
  <c r="O173" i="4"/>
  <c r="O174" i="4"/>
  <c r="O175" i="4"/>
  <c r="O176" i="4"/>
  <c r="O177" i="4"/>
  <c r="O178" i="4"/>
  <c r="O179" i="4"/>
  <c r="O180" i="4"/>
  <c r="O181" i="4"/>
  <c r="O182" i="4"/>
  <c r="O183" i="4"/>
  <c r="O184" i="4"/>
  <c r="O185" i="4"/>
  <c r="O186" i="4"/>
  <c r="O187" i="4"/>
  <c r="O188" i="4"/>
  <c r="O189" i="4"/>
  <c r="O190" i="4"/>
  <c r="O191" i="4"/>
  <c r="O192" i="4"/>
  <c r="O193" i="4"/>
  <c r="O194" i="4"/>
  <c r="O195" i="4"/>
  <c r="O196" i="4"/>
  <c r="O197" i="4"/>
  <c r="O198" i="4"/>
  <c r="O199" i="4"/>
  <c r="O200" i="4"/>
  <c r="O201" i="4"/>
  <c r="O202" i="4"/>
  <c r="O203" i="4"/>
  <c r="O204" i="4"/>
  <c r="O205" i="4"/>
  <c r="O206" i="4"/>
  <c r="O207" i="4"/>
  <c r="O208" i="4"/>
  <c r="O209" i="4"/>
  <c r="O210" i="4"/>
  <c r="O211" i="4"/>
  <c r="O212" i="4"/>
  <c r="O213" i="4"/>
  <c r="O214" i="4"/>
  <c r="O215" i="4"/>
  <c r="O216" i="4"/>
  <c r="O217" i="4"/>
  <c r="O218" i="4"/>
  <c r="O219" i="4"/>
  <c r="O220" i="4"/>
  <c r="O221" i="4"/>
  <c r="O222" i="4"/>
  <c r="O223" i="4"/>
  <c r="O224" i="4"/>
  <c r="O225" i="4"/>
  <c r="O226" i="4"/>
  <c r="O227" i="4"/>
  <c r="O228" i="4"/>
  <c r="O229" i="4"/>
  <c r="O230" i="4"/>
  <c r="O231" i="4"/>
  <c r="O232" i="4"/>
  <c r="O233" i="4"/>
  <c r="O234" i="4"/>
  <c r="O235" i="4"/>
  <c r="O236" i="4"/>
  <c r="O237" i="4"/>
  <c r="O238" i="4"/>
  <c r="O239" i="4"/>
  <c r="O240" i="4"/>
  <c r="O241" i="4"/>
  <c r="O242" i="4"/>
  <c r="O243" i="4"/>
  <c r="O244" i="4"/>
  <c r="O245" i="4"/>
  <c r="O246" i="4"/>
  <c r="O247" i="4"/>
  <c r="O248" i="4"/>
  <c r="O249" i="4"/>
  <c r="O250" i="4"/>
  <c r="O251" i="4"/>
  <c r="O252" i="4"/>
  <c r="O253" i="4"/>
  <c r="O254" i="4"/>
  <c r="O255" i="4"/>
  <c r="O256" i="4"/>
  <c r="O257" i="4"/>
  <c r="O258" i="4"/>
  <c r="O259" i="4"/>
  <c r="O260" i="4"/>
  <c r="O261" i="4"/>
  <c r="O262" i="4"/>
  <c r="O263" i="4"/>
  <c r="O264" i="4"/>
  <c r="O265" i="4"/>
  <c r="O266" i="4"/>
  <c r="O267" i="4"/>
  <c r="O268" i="4"/>
  <c r="O269" i="4"/>
  <c r="O270" i="4"/>
  <c r="O271" i="4"/>
  <c r="O272" i="4"/>
  <c r="O273" i="4"/>
  <c r="O274" i="4"/>
  <c r="O275" i="4"/>
  <c r="O276" i="4"/>
  <c r="O277" i="4"/>
  <c r="O278" i="4"/>
  <c r="O279" i="4"/>
  <c r="O280" i="4"/>
  <c r="O281" i="4"/>
  <c r="O282" i="4"/>
  <c r="O283" i="4"/>
  <c r="O284" i="4"/>
  <c r="O285" i="4"/>
  <c r="O286" i="4"/>
  <c r="O287" i="4"/>
  <c r="O288" i="4"/>
  <c r="O289" i="4"/>
  <c r="O290" i="4"/>
  <c r="O291" i="4"/>
  <c r="O292" i="4"/>
  <c r="O293" i="4"/>
  <c r="O294" i="4"/>
  <c r="O295" i="4"/>
  <c r="O296" i="4"/>
  <c r="O297" i="4"/>
  <c r="O298" i="4"/>
  <c r="O299" i="4"/>
  <c r="O300" i="4"/>
  <c r="O301" i="4"/>
  <c r="O302" i="4"/>
  <c r="O303" i="4"/>
  <c r="O304" i="4"/>
  <c r="O305" i="4"/>
  <c r="O306" i="4"/>
  <c r="O307" i="4"/>
  <c r="O308" i="4"/>
  <c r="O309" i="4"/>
  <c r="O310" i="4"/>
  <c r="O311" i="4"/>
  <c r="O312" i="4"/>
  <c r="O313" i="4"/>
  <c r="O314" i="4"/>
  <c r="O315" i="4"/>
  <c r="O316" i="4"/>
  <c r="O317" i="4"/>
  <c r="O318" i="4"/>
  <c r="O319" i="4"/>
  <c r="O320" i="4"/>
  <c r="O321" i="4"/>
  <c r="O322" i="4"/>
  <c r="O323" i="4"/>
  <c r="O324" i="4"/>
  <c r="O325" i="4"/>
  <c r="O326" i="4"/>
  <c r="O327" i="4"/>
  <c r="O328" i="4"/>
  <c r="O329" i="4"/>
  <c r="O330" i="4"/>
  <c r="O331" i="4"/>
  <c r="O332" i="4"/>
  <c r="O333" i="4"/>
  <c r="O334" i="4"/>
  <c r="O335" i="4"/>
  <c r="O336" i="4"/>
  <c r="O337" i="4"/>
  <c r="O338" i="4"/>
  <c r="O339" i="4"/>
  <c r="O340" i="4"/>
  <c r="O341" i="4"/>
  <c r="O342" i="4"/>
  <c r="O343" i="4"/>
  <c r="O344" i="4"/>
  <c r="O345" i="4"/>
  <c r="O346" i="4"/>
  <c r="O347" i="4"/>
  <c r="O348" i="4"/>
  <c r="O349" i="4"/>
  <c r="O350" i="4"/>
  <c r="O351" i="4"/>
  <c r="O352" i="4"/>
  <c r="O353" i="4"/>
  <c r="O354" i="4"/>
  <c r="O355" i="4"/>
  <c r="O356" i="4"/>
  <c r="O357" i="4"/>
  <c r="O358" i="4"/>
  <c r="O359" i="4"/>
  <c r="O360" i="4"/>
  <c r="O361" i="4"/>
  <c r="O362" i="4"/>
  <c r="O363" i="4"/>
  <c r="O364" i="4"/>
  <c r="O365" i="4"/>
  <c r="O366" i="4"/>
  <c r="O367" i="4"/>
  <c r="O368" i="4"/>
  <c r="O369" i="4"/>
  <c r="O370" i="4"/>
  <c r="O371" i="4"/>
  <c r="O372" i="4"/>
  <c r="O373" i="4"/>
  <c r="O374" i="4"/>
  <c r="O375" i="4"/>
  <c r="O376" i="4"/>
  <c r="O377" i="4"/>
  <c r="O378" i="4"/>
  <c r="O379" i="4"/>
  <c r="O380" i="4"/>
  <c r="O381" i="4"/>
  <c r="O382" i="4"/>
  <c r="O383" i="4"/>
  <c r="O384" i="4"/>
  <c r="O385" i="4"/>
  <c r="O386" i="4"/>
  <c r="O387" i="4"/>
  <c r="O388" i="4"/>
  <c r="O389" i="4"/>
  <c r="O390" i="4"/>
  <c r="O391" i="4"/>
  <c r="O392" i="4"/>
  <c r="O393" i="4"/>
  <c r="O394" i="4"/>
  <c r="O395" i="4"/>
  <c r="O396" i="4"/>
  <c r="O397" i="4"/>
  <c r="O398" i="4"/>
  <c r="O399" i="4"/>
  <c r="O400" i="4"/>
  <c r="O401" i="4"/>
  <c r="O402" i="4"/>
  <c r="O403" i="4"/>
  <c r="O404" i="4"/>
  <c r="O405" i="4"/>
  <c r="O406" i="4"/>
  <c r="O407" i="4"/>
  <c r="O408" i="4"/>
  <c r="O409" i="4"/>
  <c r="O410" i="4"/>
  <c r="O411" i="4"/>
  <c r="O412" i="4"/>
  <c r="O413" i="4"/>
  <c r="O414" i="4"/>
  <c r="O415" i="4"/>
  <c r="O416" i="4"/>
  <c r="O417" i="4"/>
  <c r="O418" i="4"/>
  <c r="O419" i="4"/>
  <c r="O420" i="4"/>
  <c r="O421" i="4"/>
  <c r="O422" i="4"/>
  <c r="O423" i="4"/>
  <c r="O424" i="4"/>
  <c r="O425" i="4"/>
  <c r="O426" i="4"/>
  <c r="O427" i="4"/>
  <c r="O428" i="4"/>
  <c r="O429" i="4"/>
  <c r="O430" i="4"/>
  <c r="O431" i="4"/>
  <c r="O432" i="4"/>
  <c r="O433" i="4"/>
  <c r="O434" i="4"/>
  <c r="O435" i="4"/>
  <c r="O436" i="4"/>
  <c r="O437" i="4"/>
  <c r="O438" i="4"/>
  <c r="O439" i="4"/>
  <c r="O440" i="4"/>
  <c r="O441" i="4"/>
  <c r="O442" i="4"/>
  <c r="O443" i="4"/>
  <c r="O444" i="4"/>
  <c r="O445" i="4"/>
  <c r="O446" i="4"/>
  <c r="O447" i="4"/>
  <c r="O448" i="4"/>
  <c r="O449" i="4"/>
  <c r="O450" i="4"/>
  <c r="O451" i="4"/>
  <c r="O452" i="4"/>
  <c r="O453" i="4"/>
  <c r="O454" i="4"/>
  <c r="O455" i="4"/>
  <c r="O456" i="4"/>
  <c r="O457" i="4"/>
  <c r="O458" i="4"/>
  <c r="O459" i="4"/>
  <c r="O460" i="4"/>
  <c r="O461" i="4"/>
  <c r="O462" i="4"/>
  <c r="O463" i="4"/>
  <c r="O464" i="4"/>
  <c r="O465" i="4"/>
  <c r="O466" i="4"/>
  <c r="O467" i="4"/>
  <c r="O468" i="4"/>
  <c r="O469" i="4"/>
  <c r="O470" i="4"/>
  <c r="O471" i="4"/>
  <c r="O472" i="4"/>
  <c r="O473" i="4"/>
  <c r="O474" i="4"/>
  <c r="O475" i="4"/>
  <c r="O476" i="4"/>
  <c r="O477" i="4"/>
  <c r="O478" i="4"/>
  <c r="O479" i="4"/>
  <c r="O480" i="4"/>
  <c r="O481" i="4"/>
  <c r="O482" i="4"/>
  <c r="O483" i="4"/>
  <c r="O484" i="4"/>
  <c r="O485" i="4"/>
  <c r="O486" i="4"/>
  <c r="O487" i="4"/>
  <c r="O488" i="4"/>
  <c r="O489" i="4"/>
  <c r="O490" i="4"/>
  <c r="O491" i="4"/>
  <c r="O492" i="4"/>
  <c r="O493" i="4"/>
  <c r="O494" i="4"/>
  <c r="O495" i="4"/>
  <c r="O496" i="4"/>
  <c r="O497" i="4"/>
  <c r="O498" i="4"/>
  <c r="O499" i="4"/>
  <c r="O500" i="4"/>
  <c r="O6" i="4"/>
  <c r="E6" i="7"/>
  <c r="E7" i="7"/>
  <c r="E8" i="7"/>
  <c r="E9" i="7"/>
  <c r="E10" i="7"/>
  <c r="E11" i="7"/>
  <c r="E12" i="7"/>
  <c r="E13" i="7"/>
  <c r="E14" i="7"/>
  <c r="E15" i="7"/>
  <c r="E16" i="7"/>
  <c r="E17" i="7"/>
  <c r="E18" i="7"/>
  <c r="E19" i="7"/>
  <c r="E20" i="7"/>
  <c r="E21" i="7"/>
  <c r="E22" i="7"/>
  <c r="E23" i="7"/>
  <c r="E24" i="7"/>
  <c r="E25" i="7"/>
  <c r="E26" i="7"/>
  <c r="E27" i="7"/>
  <c r="E28" i="7"/>
  <c r="E29" i="7"/>
  <c r="E30" i="7"/>
  <c r="E31" i="7"/>
  <c r="E32" i="7"/>
  <c r="E33" i="7"/>
  <c r="E34" i="7"/>
  <c r="E35" i="7"/>
  <c r="E36" i="7"/>
  <c r="E37" i="7"/>
  <c r="E38" i="7"/>
  <c r="E39" i="7"/>
  <c r="E40" i="7"/>
  <c r="E41" i="7"/>
  <c r="E42" i="7"/>
  <c r="E43" i="7"/>
  <c r="E44" i="7"/>
  <c r="E45" i="7"/>
  <c r="E46" i="7"/>
  <c r="E47" i="7"/>
  <c r="E48" i="7"/>
  <c r="E49" i="7"/>
  <c r="E50" i="7"/>
  <c r="E51" i="7"/>
  <c r="E52" i="7"/>
  <c r="E53" i="7"/>
  <c r="E54" i="7"/>
  <c r="E55" i="7"/>
  <c r="E56" i="7"/>
  <c r="E57" i="7"/>
  <c r="E58" i="7"/>
  <c r="E59" i="7"/>
  <c r="E60" i="7"/>
  <c r="E61" i="7"/>
  <c r="E62" i="7"/>
  <c r="E63" i="7"/>
  <c r="E64" i="7"/>
  <c r="E65" i="7"/>
  <c r="E66" i="7"/>
  <c r="E67" i="7"/>
  <c r="E68" i="7"/>
  <c r="E69" i="7"/>
  <c r="E70" i="7"/>
  <c r="E71" i="7"/>
  <c r="E72" i="7"/>
  <c r="E73" i="7"/>
  <c r="E74" i="7"/>
  <c r="E75" i="7"/>
  <c r="E76" i="7"/>
  <c r="E77" i="7"/>
  <c r="E78" i="7"/>
  <c r="E79" i="7"/>
  <c r="E80" i="7"/>
  <c r="E81" i="7"/>
  <c r="E82" i="7"/>
  <c r="E83" i="7"/>
  <c r="E84" i="7"/>
  <c r="E85" i="7"/>
  <c r="E86" i="7"/>
  <c r="E87" i="7"/>
  <c r="E88" i="7"/>
  <c r="E89" i="7"/>
  <c r="E90" i="7"/>
  <c r="E91" i="7"/>
  <c r="E92" i="7"/>
  <c r="E93" i="7"/>
  <c r="E94" i="7"/>
  <c r="E95" i="7"/>
  <c r="E96" i="7"/>
  <c r="E97" i="7"/>
  <c r="E98" i="7"/>
  <c r="E99" i="7"/>
  <c r="E100" i="7"/>
  <c r="E5" i="7"/>
  <c r="E9" i="8"/>
  <c r="E6" i="8"/>
  <c r="U7" i="4"/>
  <c r="U8" i="4"/>
  <c r="U9" i="4"/>
  <c r="U10" i="4"/>
  <c r="U11" i="4"/>
  <c r="U12" i="4"/>
  <c r="U13" i="4"/>
  <c r="U14" i="4"/>
  <c r="U15" i="4"/>
  <c r="U16" i="4"/>
  <c r="U17" i="4"/>
  <c r="U18" i="4"/>
  <c r="U19" i="4"/>
  <c r="U20" i="4"/>
  <c r="U21" i="4"/>
  <c r="U22" i="4"/>
  <c r="U23" i="4"/>
  <c r="U24" i="4"/>
  <c r="U25" i="4"/>
  <c r="U26" i="4"/>
  <c r="U27" i="4"/>
  <c r="U28" i="4"/>
  <c r="U29" i="4"/>
  <c r="U30" i="4"/>
  <c r="U31" i="4"/>
  <c r="U32" i="4"/>
  <c r="U33" i="4"/>
  <c r="U34" i="4"/>
  <c r="U35" i="4"/>
  <c r="U36" i="4"/>
  <c r="U37" i="4"/>
  <c r="U38" i="4"/>
  <c r="U39" i="4"/>
  <c r="U40" i="4"/>
  <c r="U41" i="4"/>
  <c r="U42" i="4"/>
  <c r="U43" i="4"/>
  <c r="U44" i="4"/>
  <c r="U45" i="4"/>
  <c r="U46" i="4"/>
  <c r="U47" i="4"/>
  <c r="U48" i="4"/>
  <c r="U49" i="4"/>
  <c r="U50" i="4"/>
  <c r="U51" i="4"/>
  <c r="U52" i="4"/>
  <c r="U53" i="4"/>
  <c r="U54" i="4"/>
  <c r="U55" i="4"/>
  <c r="U56" i="4"/>
  <c r="U57" i="4"/>
  <c r="U58" i="4"/>
  <c r="U59" i="4"/>
  <c r="U60" i="4"/>
  <c r="U61" i="4"/>
  <c r="U62" i="4"/>
  <c r="U63" i="4"/>
  <c r="U64" i="4"/>
  <c r="U65" i="4"/>
  <c r="U66" i="4"/>
  <c r="U67" i="4"/>
  <c r="U68" i="4"/>
  <c r="U69" i="4"/>
  <c r="U70" i="4"/>
  <c r="U71" i="4"/>
  <c r="U72" i="4"/>
  <c r="U73" i="4"/>
  <c r="U74" i="4"/>
  <c r="U75" i="4"/>
  <c r="U76" i="4"/>
  <c r="U77" i="4"/>
  <c r="U78" i="4"/>
  <c r="U79" i="4"/>
  <c r="U80" i="4"/>
  <c r="U81" i="4"/>
  <c r="U82" i="4"/>
  <c r="U83" i="4"/>
  <c r="U84" i="4"/>
  <c r="U85" i="4"/>
  <c r="U86" i="4"/>
  <c r="U87" i="4"/>
  <c r="U88" i="4"/>
  <c r="U89" i="4"/>
  <c r="U90" i="4"/>
  <c r="U91" i="4"/>
  <c r="U92" i="4"/>
  <c r="U93" i="4"/>
  <c r="U94" i="4"/>
  <c r="U95" i="4"/>
  <c r="U96" i="4"/>
  <c r="U97" i="4"/>
  <c r="U98" i="4"/>
  <c r="U99" i="4"/>
  <c r="U100" i="4"/>
  <c r="U101" i="4"/>
  <c r="U102" i="4"/>
  <c r="U103" i="4"/>
  <c r="U104" i="4"/>
  <c r="U105" i="4"/>
  <c r="U106" i="4"/>
  <c r="U107" i="4"/>
  <c r="U108" i="4"/>
  <c r="U109" i="4"/>
  <c r="U110" i="4"/>
  <c r="U111" i="4"/>
  <c r="U112" i="4"/>
  <c r="U113" i="4"/>
  <c r="U114" i="4"/>
  <c r="U115" i="4"/>
  <c r="U116" i="4"/>
  <c r="U117" i="4"/>
  <c r="U118" i="4"/>
  <c r="U119" i="4"/>
  <c r="U120" i="4"/>
  <c r="U121" i="4"/>
  <c r="U122" i="4"/>
  <c r="U123" i="4"/>
  <c r="U124" i="4"/>
  <c r="U125" i="4"/>
  <c r="U126" i="4"/>
  <c r="U127" i="4"/>
  <c r="U128" i="4"/>
  <c r="U129" i="4"/>
  <c r="U130" i="4"/>
  <c r="U131" i="4"/>
  <c r="U132" i="4"/>
  <c r="U133" i="4"/>
  <c r="U134" i="4"/>
  <c r="U135" i="4"/>
  <c r="U136" i="4"/>
  <c r="U137" i="4"/>
  <c r="U138" i="4"/>
  <c r="U139" i="4"/>
  <c r="U140" i="4"/>
  <c r="U141" i="4"/>
  <c r="U142" i="4"/>
  <c r="U143" i="4"/>
  <c r="U144" i="4"/>
  <c r="U145" i="4"/>
  <c r="U146" i="4"/>
  <c r="U147" i="4"/>
  <c r="U148" i="4"/>
  <c r="U149" i="4"/>
  <c r="U150" i="4"/>
  <c r="U151" i="4"/>
  <c r="U152" i="4"/>
  <c r="U153" i="4"/>
  <c r="U154" i="4"/>
  <c r="U155" i="4"/>
  <c r="U156" i="4"/>
  <c r="U157" i="4"/>
  <c r="U158" i="4"/>
  <c r="U159" i="4"/>
  <c r="U160" i="4"/>
  <c r="U161" i="4"/>
  <c r="U162" i="4"/>
  <c r="U163" i="4"/>
  <c r="U164" i="4"/>
  <c r="U165" i="4"/>
  <c r="U166" i="4"/>
  <c r="U167" i="4"/>
  <c r="U168" i="4"/>
  <c r="U169" i="4"/>
  <c r="U170" i="4"/>
  <c r="U171" i="4"/>
  <c r="U172" i="4"/>
  <c r="U173" i="4"/>
  <c r="U174" i="4"/>
  <c r="U175" i="4"/>
  <c r="U176" i="4"/>
  <c r="U177" i="4"/>
  <c r="U178" i="4"/>
  <c r="U179" i="4"/>
  <c r="U180" i="4"/>
  <c r="U181" i="4"/>
  <c r="U182" i="4"/>
  <c r="U183" i="4"/>
  <c r="U184" i="4"/>
  <c r="U185" i="4"/>
  <c r="U186" i="4"/>
  <c r="U187" i="4"/>
  <c r="U188" i="4"/>
  <c r="U189" i="4"/>
  <c r="U190" i="4"/>
  <c r="U191" i="4"/>
  <c r="U192" i="4"/>
  <c r="U193" i="4"/>
  <c r="U194" i="4"/>
  <c r="U195" i="4"/>
  <c r="U196" i="4"/>
  <c r="U197" i="4"/>
  <c r="U198" i="4"/>
  <c r="U199" i="4"/>
  <c r="U200" i="4"/>
  <c r="U201" i="4"/>
  <c r="U202" i="4"/>
  <c r="U203" i="4"/>
  <c r="U204" i="4"/>
  <c r="U205" i="4"/>
  <c r="U206" i="4"/>
  <c r="U207" i="4"/>
  <c r="U208" i="4"/>
  <c r="U209" i="4"/>
  <c r="U210" i="4"/>
  <c r="U211" i="4"/>
  <c r="U212" i="4"/>
  <c r="U213" i="4"/>
  <c r="U214" i="4"/>
  <c r="U215" i="4"/>
  <c r="U216" i="4"/>
  <c r="U217" i="4"/>
  <c r="U218" i="4"/>
  <c r="U219" i="4"/>
  <c r="U220" i="4"/>
  <c r="U221" i="4"/>
  <c r="U222" i="4"/>
  <c r="U223" i="4"/>
  <c r="U224" i="4"/>
  <c r="U225" i="4"/>
  <c r="U226" i="4"/>
  <c r="U227" i="4"/>
  <c r="U228" i="4"/>
  <c r="U229" i="4"/>
  <c r="U230" i="4"/>
  <c r="U231" i="4"/>
  <c r="U232" i="4"/>
  <c r="U233" i="4"/>
  <c r="U234" i="4"/>
  <c r="U235" i="4"/>
  <c r="U236" i="4"/>
  <c r="U237" i="4"/>
  <c r="U238" i="4"/>
  <c r="U239" i="4"/>
  <c r="U240" i="4"/>
  <c r="U241" i="4"/>
  <c r="U242" i="4"/>
  <c r="U243" i="4"/>
  <c r="U244" i="4"/>
  <c r="U245" i="4"/>
  <c r="U246" i="4"/>
  <c r="U247" i="4"/>
  <c r="U248" i="4"/>
  <c r="U249" i="4"/>
  <c r="U250" i="4"/>
  <c r="U251" i="4"/>
  <c r="U252" i="4"/>
  <c r="U253" i="4"/>
  <c r="U254" i="4"/>
  <c r="U255" i="4"/>
  <c r="U256" i="4"/>
  <c r="U257" i="4"/>
  <c r="U258" i="4"/>
  <c r="U259" i="4"/>
  <c r="U260" i="4"/>
  <c r="U261" i="4"/>
  <c r="U262" i="4"/>
  <c r="U263" i="4"/>
  <c r="U264" i="4"/>
  <c r="U265" i="4"/>
  <c r="U266" i="4"/>
  <c r="U267" i="4"/>
  <c r="U268" i="4"/>
  <c r="U269" i="4"/>
  <c r="U270" i="4"/>
  <c r="U271" i="4"/>
  <c r="U272" i="4"/>
  <c r="U273" i="4"/>
  <c r="U274" i="4"/>
  <c r="U275" i="4"/>
  <c r="U276" i="4"/>
  <c r="U277" i="4"/>
  <c r="U278" i="4"/>
  <c r="U279" i="4"/>
  <c r="U280" i="4"/>
  <c r="U281" i="4"/>
  <c r="U282" i="4"/>
  <c r="U283" i="4"/>
  <c r="U284" i="4"/>
  <c r="U285" i="4"/>
  <c r="U286" i="4"/>
  <c r="U287" i="4"/>
  <c r="U288" i="4"/>
  <c r="U289" i="4"/>
  <c r="U290" i="4"/>
  <c r="U291" i="4"/>
  <c r="U292" i="4"/>
  <c r="U293" i="4"/>
  <c r="U294" i="4"/>
  <c r="U295" i="4"/>
  <c r="U296" i="4"/>
  <c r="U297" i="4"/>
  <c r="U298" i="4"/>
  <c r="U299" i="4"/>
  <c r="U300" i="4"/>
  <c r="U301" i="4"/>
  <c r="U302" i="4"/>
  <c r="U303" i="4"/>
  <c r="U304" i="4"/>
  <c r="U305" i="4"/>
  <c r="U306" i="4"/>
  <c r="U307" i="4"/>
  <c r="U308" i="4"/>
  <c r="U309" i="4"/>
  <c r="U310" i="4"/>
  <c r="U311" i="4"/>
  <c r="U312" i="4"/>
  <c r="U313" i="4"/>
  <c r="U314" i="4"/>
  <c r="U315" i="4"/>
  <c r="U316" i="4"/>
  <c r="U317" i="4"/>
  <c r="U318" i="4"/>
  <c r="U319" i="4"/>
  <c r="U320" i="4"/>
  <c r="U321" i="4"/>
  <c r="U322" i="4"/>
  <c r="U323" i="4"/>
  <c r="U324" i="4"/>
  <c r="U325" i="4"/>
  <c r="U326" i="4"/>
  <c r="U327" i="4"/>
  <c r="U328" i="4"/>
  <c r="U329" i="4"/>
  <c r="U330" i="4"/>
  <c r="U331" i="4"/>
  <c r="U332" i="4"/>
  <c r="U333" i="4"/>
  <c r="U334" i="4"/>
  <c r="U335" i="4"/>
  <c r="U336" i="4"/>
  <c r="U337" i="4"/>
  <c r="U338" i="4"/>
  <c r="U339" i="4"/>
  <c r="U340" i="4"/>
  <c r="U341" i="4"/>
  <c r="U342" i="4"/>
  <c r="U343" i="4"/>
  <c r="U344" i="4"/>
  <c r="U345" i="4"/>
  <c r="U346" i="4"/>
  <c r="U347" i="4"/>
  <c r="U348" i="4"/>
  <c r="U349" i="4"/>
  <c r="U350" i="4"/>
  <c r="U351" i="4"/>
  <c r="U352" i="4"/>
  <c r="U353" i="4"/>
  <c r="U354" i="4"/>
  <c r="U355" i="4"/>
  <c r="U356" i="4"/>
  <c r="U357" i="4"/>
  <c r="U358" i="4"/>
  <c r="U359" i="4"/>
  <c r="U360" i="4"/>
  <c r="U361" i="4"/>
  <c r="U362" i="4"/>
  <c r="U363" i="4"/>
  <c r="U364" i="4"/>
  <c r="U365" i="4"/>
  <c r="U366" i="4"/>
  <c r="U367" i="4"/>
  <c r="U368" i="4"/>
  <c r="U369" i="4"/>
  <c r="U370" i="4"/>
  <c r="U371" i="4"/>
  <c r="U372" i="4"/>
  <c r="U373" i="4"/>
  <c r="U374" i="4"/>
  <c r="U375" i="4"/>
  <c r="U376" i="4"/>
  <c r="U377" i="4"/>
  <c r="U378" i="4"/>
  <c r="U379" i="4"/>
  <c r="U380" i="4"/>
  <c r="U381" i="4"/>
  <c r="U382" i="4"/>
  <c r="U383" i="4"/>
  <c r="U384" i="4"/>
  <c r="U385" i="4"/>
  <c r="U386" i="4"/>
  <c r="U387" i="4"/>
  <c r="U388" i="4"/>
  <c r="U389" i="4"/>
  <c r="U390" i="4"/>
  <c r="U391" i="4"/>
  <c r="U392" i="4"/>
  <c r="U393" i="4"/>
  <c r="U394" i="4"/>
  <c r="U395" i="4"/>
  <c r="U396" i="4"/>
  <c r="U397" i="4"/>
  <c r="U398" i="4"/>
  <c r="U399" i="4"/>
  <c r="U400" i="4"/>
  <c r="U401" i="4"/>
  <c r="U402" i="4"/>
  <c r="U403" i="4"/>
  <c r="U404" i="4"/>
  <c r="U405" i="4"/>
  <c r="U406" i="4"/>
  <c r="U407" i="4"/>
  <c r="U408" i="4"/>
  <c r="U409" i="4"/>
  <c r="U410" i="4"/>
  <c r="U411" i="4"/>
  <c r="U412" i="4"/>
  <c r="U413" i="4"/>
  <c r="U414" i="4"/>
  <c r="U415" i="4"/>
  <c r="U416" i="4"/>
  <c r="U417" i="4"/>
  <c r="U418" i="4"/>
  <c r="U419" i="4"/>
  <c r="U420" i="4"/>
  <c r="U421" i="4"/>
  <c r="U422" i="4"/>
  <c r="U423" i="4"/>
  <c r="U424" i="4"/>
  <c r="U425" i="4"/>
  <c r="U426" i="4"/>
  <c r="U427" i="4"/>
  <c r="U428" i="4"/>
  <c r="U429" i="4"/>
  <c r="U430" i="4"/>
  <c r="U431" i="4"/>
  <c r="U432" i="4"/>
  <c r="U433" i="4"/>
  <c r="U434" i="4"/>
  <c r="U435" i="4"/>
  <c r="U436" i="4"/>
  <c r="U437" i="4"/>
  <c r="U438" i="4"/>
  <c r="U439" i="4"/>
  <c r="U440" i="4"/>
  <c r="U441" i="4"/>
  <c r="U442" i="4"/>
  <c r="U443" i="4"/>
  <c r="U444" i="4"/>
  <c r="U445" i="4"/>
  <c r="U446" i="4"/>
  <c r="U447" i="4"/>
  <c r="U448" i="4"/>
  <c r="U449" i="4"/>
  <c r="U450" i="4"/>
  <c r="U451" i="4"/>
  <c r="U452" i="4"/>
  <c r="U453" i="4"/>
  <c r="U454" i="4"/>
  <c r="U455" i="4"/>
  <c r="U456" i="4"/>
  <c r="U457" i="4"/>
  <c r="U458" i="4"/>
  <c r="U459" i="4"/>
  <c r="U460" i="4"/>
  <c r="U461" i="4"/>
  <c r="U462" i="4"/>
  <c r="U463" i="4"/>
  <c r="U464" i="4"/>
  <c r="U465" i="4"/>
  <c r="U466" i="4"/>
  <c r="U467" i="4"/>
  <c r="U468" i="4"/>
  <c r="U469" i="4"/>
  <c r="U470" i="4"/>
  <c r="U471" i="4"/>
  <c r="U472" i="4"/>
  <c r="U473" i="4"/>
  <c r="U474" i="4"/>
  <c r="U475" i="4"/>
  <c r="U476" i="4"/>
  <c r="U477" i="4"/>
  <c r="U478" i="4"/>
  <c r="U479" i="4"/>
  <c r="U480" i="4"/>
  <c r="U481" i="4"/>
  <c r="U482" i="4"/>
  <c r="U483" i="4"/>
  <c r="U484" i="4"/>
  <c r="U485" i="4"/>
  <c r="U486" i="4"/>
  <c r="U487" i="4"/>
  <c r="U488" i="4"/>
  <c r="U489" i="4"/>
  <c r="U490" i="4"/>
  <c r="U491" i="4"/>
  <c r="U492" i="4"/>
  <c r="U493" i="4"/>
  <c r="U494" i="4"/>
  <c r="U495" i="4"/>
  <c r="U496" i="4"/>
  <c r="U497" i="4"/>
  <c r="U498" i="4"/>
  <c r="U499" i="4"/>
  <c r="U500" i="4"/>
  <c r="U6" i="4"/>
  <c r="L7" i="4"/>
  <c r="L8" i="4"/>
  <c r="L9" i="4"/>
  <c r="L10" i="4"/>
  <c r="L11" i="4"/>
  <c r="L12" i="4"/>
  <c r="L13" i="4"/>
  <c r="L14" i="4"/>
  <c r="L15" i="4"/>
  <c r="L16" i="4"/>
  <c r="L17" i="4"/>
  <c r="L18" i="4"/>
  <c r="L19" i="4"/>
  <c r="L20" i="4"/>
  <c r="L21" i="4"/>
  <c r="L22" i="4"/>
  <c r="L23" i="4"/>
  <c r="L24" i="4"/>
  <c r="L25" i="4"/>
  <c r="L26" i="4"/>
  <c r="L27" i="4"/>
  <c r="L28" i="4"/>
  <c r="L29" i="4"/>
  <c r="L30" i="4"/>
  <c r="L31" i="4"/>
  <c r="L32" i="4"/>
  <c r="L33" i="4"/>
  <c r="L34" i="4"/>
  <c r="L35" i="4"/>
  <c r="L36" i="4"/>
  <c r="L37" i="4"/>
  <c r="L38" i="4"/>
  <c r="L39" i="4"/>
  <c r="L40" i="4"/>
  <c r="L41" i="4"/>
  <c r="L42" i="4"/>
  <c r="L43" i="4"/>
  <c r="L44" i="4"/>
  <c r="L45" i="4"/>
  <c r="L46" i="4"/>
  <c r="L47" i="4"/>
  <c r="L48" i="4"/>
  <c r="L49" i="4"/>
  <c r="L50" i="4"/>
  <c r="L51" i="4"/>
  <c r="L52" i="4"/>
  <c r="L53" i="4"/>
  <c r="L54" i="4"/>
  <c r="L55" i="4"/>
  <c r="L56" i="4"/>
  <c r="L57" i="4"/>
  <c r="L58" i="4"/>
  <c r="L59" i="4"/>
  <c r="L60" i="4"/>
  <c r="L61" i="4"/>
  <c r="L62" i="4"/>
  <c r="L63" i="4"/>
  <c r="L64" i="4"/>
  <c r="L65" i="4"/>
  <c r="L66" i="4"/>
  <c r="L67" i="4"/>
  <c r="L68" i="4"/>
  <c r="L69" i="4"/>
  <c r="L70" i="4"/>
  <c r="L71" i="4"/>
  <c r="L72" i="4"/>
  <c r="L73" i="4"/>
  <c r="L74" i="4"/>
  <c r="L75" i="4"/>
  <c r="L76" i="4"/>
  <c r="L77" i="4"/>
  <c r="L78" i="4"/>
  <c r="L79" i="4"/>
  <c r="L80" i="4"/>
  <c r="L81" i="4"/>
  <c r="L82" i="4"/>
  <c r="L83" i="4"/>
  <c r="L84" i="4"/>
  <c r="L85" i="4"/>
  <c r="L86" i="4"/>
  <c r="L87" i="4"/>
  <c r="L88" i="4"/>
  <c r="L89" i="4"/>
  <c r="L90" i="4"/>
  <c r="L91" i="4"/>
  <c r="L92" i="4"/>
  <c r="L93" i="4"/>
  <c r="L94" i="4"/>
  <c r="L95" i="4"/>
  <c r="L96" i="4"/>
  <c r="L97" i="4"/>
  <c r="L98" i="4"/>
  <c r="L99" i="4"/>
  <c r="L100" i="4"/>
  <c r="L101" i="4"/>
  <c r="L102" i="4"/>
  <c r="L103" i="4"/>
  <c r="L104" i="4"/>
  <c r="L105" i="4"/>
  <c r="L106" i="4"/>
  <c r="L107" i="4"/>
  <c r="L108" i="4"/>
  <c r="L109" i="4"/>
  <c r="L110" i="4"/>
  <c r="L111" i="4"/>
  <c r="L112" i="4"/>
  <c r="L113" i="4"/>
  <c r="L114" i="4"/>
  <c r="L115" i="4"/>
  <c r="L116" i="4"/>
  <c r="L117" i="4"/>
  <c r="L118" i="4"/>
  <c r="L119" i="4"/>
  <c r="L120" i="4"/>
  <c r="L121" i="4"/>
  <c r="L122" i="4"/>
  <c r="L123" i="4"/>
  <c r="L124" i="4"/>
  <c r="L125" i="4"/>
  <c r="L126" i="4"/>
  <c r="L127" i="4"/>
  <c r="L128" i="4"/>
  <c r="L129" i="4"/>
  <c r="L130" i="4"/>
  <c r="L131" i="4"/>
  <c r="L132" i="4"/>
  <c r="L133" i="4"/>
  <c r="L134" i="4"/>
  <c r="L135" i="4"/>
  <c r="L136" i="4"/>
  <c r="L137" i="4"/>
  <c r="L138" i="4"/>
  <c r="L139" i="4"/>
  <c r="L140" i="4"/>
  <c r="L141" i="4"/>
  <c r="L142" i="4"/>
  <c r="L143" i="4"/>
  <c r="L144" i="4"/>
  <c r="L145" i="4"/>
  <c r="L146" i="4"/>
  <c r="L147" i="4"/>
  <c r="L148" i="4"/>
  <c r="L149" i="4"/>
  <c r="L150" i="4"/>
  <c r="L151" i="4"/>
  <c r="L152" i="4"/>
  <c r="L153" i="4"/>
  <c r="L154" i="4"/>
  <c r="L155" i="4"/>
  <c r="L156" i="4"/>
  <c r="L157" i="4"/>
  <c r="L158" i="4"/>
  <c r="L159" i="4"/>
  <c r="L160" i="4"/>
  <c r="L161" i="4"/>
  <c r="L162" i="4"/>
  <c r="L163" i="4"/>
  <c r="L164" i="4"/>
  <c r="L165" i="4"/>
  <c r="L166" i="4"/>
  <c r="L167" i="4"/>
  <c r="L168" i="4"/>
  <c r="L169" i="4"/>
  <c r="L170" i="4"/>
  <c r="L171" i="4"/>
  <c r="L172" i="4"/>
  <c r="L173" i="4"/>
  <c r="L174" i="4"/>
  <c r="L175" i="4"/>
  <c r="L176" i="4"/>
  <c r="L177" i="4"/>
  <c r="L178" i="4"/>
  <c r="L179" i="4"/>
  <c r="L180" i="4"/>
  <c r="L181" i="4"/>
  <c r="L182" i="4"/>
  <c r="L183" i="4"/>
  <c r="L184" i="4"/>
  <c r="L185" i="4"/>
  <c r="L186" i="4"/>
  <c r="L187" i="4"/>
  <c r="L188" i="4"/>
  <c r="L189" i="4"/>
  <c r="L190" i="4"/>
  <c r="L191" i="4"/>
  <c r="L192" i="4"/>
  <c r="L193" i="4"/>
  <c r="L194" i="4"/>
  <c r="L195" i="4"/>
  <c r="L196" i="4"/>
  <c r="L197" i="4"/>
  <c r="L198" i="4"/>
  <c r="L199" i="4"/>
  <c r="L200" i="4"/>
  <c r="L201" i="4"/>
  <c r="L202" i="4"/>
  <c r="L203" i="4"/>
  <c r="L204" i="4"/>
  <c r="L205" i="4"/>
  <c r="L206" i="4"/>
  <c r="L207" i="4"/>
  <c r="L208" i="4"/>
  <c r="L209" i="4"/>
  <c r="L210" i="4"/>
  <c r="L211" i="4"/>
  <c r="L212" i="4"/>
  <c r="L213" i="4"/>
  <c r="L214" i="4"/>
  <c r="L215" i="4"/>
  <c r="L216" i="4"/>
  <c r="L217" i="4"/>
  <c r="L218" i="4"/>
  <c r="L219" i="4"/>
  <c r="L220" i="4"/>
  <c r="L221" i="4"/>
  <c r="L222" i="4"/>
  <c r="L223" i="4"/>
  <c r="L224" i="4"/>
  <c r="L225" i="4"/>
  <c r="L226" i="4"/>
  <c r="L227" i="4"/>
  <c r="L228" i="4"/>
  <c r="L229" i="4"/>
  <c r="L230" i="4"/>
  <c r="L231" i="4"/>
  <c r="L232" i="4"/>
  <c r="L233" i="4"/>
  <c r="L234" i="4"/>
  <c r="L235" i="4"/>
  <c r="L236" i="4"/>
  <c r="L237" i="4"/>
  <c r="L238" i="4"/>
  <c r="L239" i="4"/>
  <c r="L240" i="4"/>
  <c r="L241" i="4"/>
  <c r="L242" i="4"/>
  <c r="L243" i="4"/>
  <c r="L244" i="4"/>
  <c r="L245" i="4"/>
  <c r="L246" i="4"/>
  <c r="L247" i="4"/>
  <c r="L248" i="4"/>
  <c r="L249" i="4"/>
  <c r="L250" i="4"/>
  <c r="L251" i="4"/>
  <c r="L252" i="4"/>
  <c r="L253" i="4"/>
  <c r="L254" i="4"/>
  <c r="L255" i="4"/>
  <c r="L256" i="4"/>
  <c r="L257" i="4"/>
  <c r="L258" i="4"/>
  <c r="L259" i="4"/>
  <c r="L260" i="4"/>
  <c r="L261" i="4"/>
  <c r="L262" i="4"/>
  <c r="L263" i="4"/>
  <c r="L264" i="4"/>
  <c r="L265" i="4"/>
  <c r="L266" i="4"/>
  <c r="L267" i="4"/>
  <c r="L268" i="4"/>
  <c r="L269" i="4"/>
  <c r="L270" i="4"/>
  <c r="L271" i="4"/>
  <c r="L272" i="4"/>
  <c r="L273" i="4"/>
  <c r="L274" i="4"/>
  <c r="L275" i="4"/>
  <c r="L276" i="4"/>
  <c r="L277" i="4"/>
  <c r="L278" i="4"/>
  <c r="L279" i="4"/>
  <c r="L280" i="4"/>
  <c r="L281" i="4"/>
  <c r="L282" i="4"/>
  <c r="L283" i="4"/>
  <c r="L284" i="4"/>
  <c r="L285" i="4"/>
  <c r="L286" i="4"/>
  <c r="L287" i="4"/>
  <c r="L288" i="4"/>
  <c r="L289" i="4"/>
  <c r="L290" i="4"/>
  <c r="L291" i="4"/>
  <c r="L292" i="4"/>
  <c r="L293" i="4"/>
  <c r="L294" i="4"/>
  <c r="L295" i="4"/>
  <c r="L296" i="4"/>
  <c r="L297" i="4"/>
  <c r="L298" i="4"/>
  <c r="L299" i="4"/>
  <c r="L300" i="4"/>
  <c r="L301" i="4"/>
  <c r="L302" i="4"/>
  <c r="L303" i="4"/>
  <c r="L304" i="4"/>
  <c r="L305" i="4"/>
  <c r="L306" i="4"/>
  <c r="L307" i="4"/>
  <c r="L308" i="4"/>
  <c r="L309" i="4"/>
  <c r="L310" i="4"/>
  <c r="L311" i="4"/>
  <c r="L312" i="4"/>
  <c r="L313" i="4"/>
  <c r="L314" i="4"/>
  <c r="L315" i="4"/>
  <c r="L316" i="4"/>
  <c r="L317" i="4"/>
  <c r="L318" i="4"/>
  <c r="L319" i="4"/>
  <c r="L320" i="4"/>
  <c r="L321" i="4"/>
  <c r="L322" i="4"/>
  <c r="L323" i="4"/>
  <c r="L324" i="4"/>
  <c r="L325" i="4"/>
  <c r="L326" i="4"/>
  <c r="L327" i="4"/>
  <c r="L328" i="4"/>
  <c r="L329" i="4"/>
  <c r="L330" i="4"/>
  <c r="L331" i="4"/>
  <c r="L332" i="4"/>
  <c r="L333" i="4"/>
  <c r="L334" i="4"/>
  <c r="L335" i="4"/>
  <c r="L336" i="4"/>
  <c r="L337" i="4"/>
  <c r="L338" i="4"/>
  <c r="L339" i="4"/>
  <c r="L340" i="4"/>
  <c r="L341" i="4"/>
  <c r="L342" i="4"/>
  <c r="L343" i="4"/>
  <c r="L344" i="4"/>
  <c r="L345" i="4"/>
  <c r="L346" i="4"/>
  <c r="L347" i="4"/>
  <c r="L348" i="4"/>
  <c r="L349" i="4"/>
  <c r="L350" i="4"/>
  <c r="L351" i="4"/>
  <c r="L352" i="4"/>
  <c r="L353" i="4"/>
  <c r="L354" i="4"/>
  <c r="L355" i="4"/>
  <c r="L356" i="4"/>
  <c r="L357" i="4"/>
  <c r="L358" i="4"/>
  <c r="L359" i="4"/>
  <c r="L360" i="4"/>
  <c r="L361" i="4"/>
  <c r="L362" i="4"/>
  <c r="L363" i="4"/>
  <c r="L364" i="4"/>
  <c r="L365" i="4"/>
  <c r="L366" i="4"/>
  <c r="L367" i="4"/>
  <c r="L368" i="4"/>
  <c r="L369" i="4"/>
  <c r="L370" i="4"/>
  <c r="L371" i="4"/>
  <c r="L372" i="4"/>
  <c r="L373" i="4"/>
  <c r="L374" i="4"/>
  <c r="L375" i="4"/>
  <c r="L376" i="4"/>
  <c r="L377" i="4"/>
  <c r="L378" i="4"/>
  <c r="L379" i="4"/>
  <c r="L380" i="4"/>
  <c r="L381" i="4"/>
  <c r="L382" i="4"/>
  <c r="L383" i="4"/>
  <c r="L384" i="4"/>
  <c r="L385" i="4"/>
  <c r="L386" i="4"/>
  <c r="L387" i="4"/>
  <c r="L388" i="4"/>
  <c r="L389" i="4"/>
  <c r="L390" i="4"/>
  <c r="L391" i="4"/>
  <c r="L392" i="4"/>
  <c r="L393" i="4"/>
  <c r="L394" i="4"/>
  <c r="L395" i="4"/>
  <c r="L396" i="4"/>
  <c r="L397" i="4"/>
  <c r="L398" i="4"/>
  <c r="L399" i="4"/>
  <c r="L400" i="4"/>
  <c r="L401" i="4"/>
  <c r="L402" i="4"/>
  <c r="L403" i="4"/>
  <c r="L404" i="4"/>
  <c r="L405" i="4"/>
  <c r="L406" i="4"/>
  <c r="L407" i="4"/>
  <c r="L408" i="4"/>
  <c r="L409" i="4"/>
  <c r="L410" i="4"/>
  <c r="L411" i="4"/>
  <c r="L412" i="4"/>
  <c r="L413" i="4"/>
  <c r="L414" i="4"/>
  <c r="L415" i="4"/>
  <c r="L416" i="4"/>
  <c r="L417" i="4"/>
  <c r="L418" i="4"/>
  <c r="L419" i="4"/>
  <c r="L420" i="4"/>
  <c r="L421" i="4"/>
  <c r="L422" i="4"/>
  <c r="L423" i="4"/>
  <c r="L424" i="4"/>
  <c r="L425" i="4"/>
  <c r="L426" i="4"/>
  <c r="L427" i="4"/>
  <c r="L428" i="4"/>
  <c r="L429" i="4"/>
  <c r="L430" i="4"/>
  <c r="L431" i="4"/>
  <c r="L432" i="4"/>
  <c r="L433" i="4"/>
  <c r="L434" i="4"/>
  <c r="L435" i="4"/>
  <c r="L436" i="4"/>
  <c r="L437" i="4"/>
  <c r="L438" i="4"/>
  <c r="L439" i="4"/>
  <c r="L440" i="4"/>
  <c r="L441" i="4"/>
  <c r="L442" i="4"/>
  <c r="L443" i="4"/>
  <c r="L444" i="4"/>
  <c r="L445" i="4"/>
  <c r="L446" i="4"/>
  <c r="L447" i="4"/>
  <c r="L448" i="4"/>
  <c r="L449" i="4"/>
  <c r="L450" i="4"/>
  <c r="L451" i="4"/>
  <c r="L452" i="4"/>
  <c r="L453" i="4"/>
  <c r="L454" i="4"/>
  <c r="L455" i="4"/>
  <c r="L456" i="4"/>
  <c r="L457" i="4"/>
  <c r="L458" i="4"/>
  <c r="L459" i="4"/>
  <c r="L460" i="4"/>
  <c r="L461" i="4"/>
  <c r="L462" i="4"/>
  <c r="L463" i="4"/>
  <c r="L464" i="4"/>
  <c r="L465" i="4"/>
  <c r="L466" i="4"/>
  <c r="L467" i="4"/>
  <c r="L468" i="4"/>
  <c r="L469" i="4"/>
  <c r="L470" i="4"/>
  <c r="L471" i="4"/>
  <c r="L472" i="4"/>
  <c r="L473" i="4"/>
  <c r="L474" i="4"/>
  <c r="L475" i="4"/>
  <c r="L476" i="4"/>
  <c r="L477" i="4"/>
  <c r="L478" i="4"/>
  <c r="L479" i="4"/>
  <c r="L480" i="4"/>
  <c r="L481" i="4"/>
  <c r="L482" i="4"/>
  <c r="L483" i="4"/>
  <c r="L484" i="4"/>
  <c r="L485" i="4"/>
  <c r="L486" i="4"/>
  <c r="L487" i="4"/>
  <c r="L488" i="4"/>
  <c r="L489" i="4"/>
  <c r="L490" i="4"/>
  <c r="L491" i="4"/>
  <c r="L492" i="4"/>
  <c r="L493" i="4"/>
  <c r="L494" i="4"/>
  <c r="L495" i="4"/>
  <c r="L496" i="4"/>
  <c r="L497" i="4"/>
  <c r="L498" i="4"/>
  <c r="L499" i="4"/>
  <c r="L500" i="4"/>
  <c r="B2" i="10"/>
  <c r="H3" i="9"/>
  <c r="I3" i="9" s="1" a="1"/>
  <c r="D2" i="10" s="1"/>
  <c r="C2" i="10" l="1"/>
  <c r="E2" i="10" l="1"/>
  <c r="D5" i="6"/>
  <c r="D6" i="6"/>
  <c r="D7" i="6"/>
  <c r="V6" i="4" l="1"/>
  <c r="V7" i="4"/>
  <c r="V8" i="4"/>
  <c r="V9" i="4"/>
  <c r="V10" i="4"/>
  <c r="V11" i="4"/>
  <c r="V12" i="4"/>
  <c r="V13" i="4"/>
  <c r="V14" i="4"/>
  <c r="V15" i="4"/>
  <c r="V16" i="4"/>
  <c r="V17" i="4"/>
  <c r="V18" i="4"/>
  <c r="V19" i="4"/>
  <c r="V20" i="4"/>
  <c r="V21" i="4"/>
  <c r="V22" i="4"/>
  <c r="V23" i="4"/>
  <c r="V24" i="4"/>
  <c r="V25" i="4"/>
  <c r="V26" i="4"/>
  <c r="V27" i="4"/>
  <c r="V28" i="4"/>
  <c r="V29" i="4"/>
  <c r="V30" i="4"/>
  <c r="V31" i="4"/>
  <c r="V32" i="4"/>
  <c r="V33" i="4"/>
  <c r="V34" i="4"/>
  <c r="V35" i="4"/>
  <c r="V36" i="4"/>
  <c r="V37" i="4"/>
  <c r="V38" i="4"/>
  <c r="V39" i="4"/>
  <c r="V40" i="4"/>
  <c r="V41" i="4"/>
  <c r="V42" i="4"/>
  <c r="V43" i="4"/>
  <c r="V44" i="4"/>
  <c r="V45" i="4"/>
  <c r="V46" i="4"/>
  <c r="V47" i="4"/>
  <c r="V48" i="4"/>
  <c r="V49" i="4"/>
  <c r="V50" i="4"/>
  <c r="V51" i="4"/>
  <c r="V52" i="4"/>
  <c r="V53" i="4"/>
  <c r="V54" i="4"/>
  <c r="V55" i="4"/>
  <c r="V56" i="4"/>
  <c r="V57" i="4"/>
  <c r="V58" i="4"/>
  <c r="V59" i="4"/>
  <c r="V60" i="4"/>
  <c r="V61" i="4"/>
  <c r="V62" i="4"/>
  <c r="V63" i="4"/>
  <c r="V64" i="4"/>
  <c r="V65" i="4"/>
  <c r="V66" i="4"/>
  <c r="V67" i="4"/>
  <c r="V68" i="4"/>
  <c r="V69" i="4"/>
  <c r="V70" i="4"/>
  <c r="V71" i="4"/>
  <c r="V72" i="4"/>
  <c r="V73" i="4"/>
  <c r="V74" i="4"/>
  <c r="V75" i="4"/>
  <c r="V76" i="4"/>
  <c r="V77" i="4"/>
  <c r="V78" i="4"/>
  <c r="V79" i="4"/>
  <c r="V80" i="4"/>
  <c r="V81" i="4"/>
  <c r="V82" i="4"/>
  <c r="V83" i="4"/>
  <c r="V84" i="4"/>
  <c r="V85" i="4"/>
  <c r="V86" i="4"/>
  <c r="V87" i="4"/>
  <c r="V88" i="4"/>
  <c r="V89" i="4"/>
  <c r="V90" i="4"/>
  <c r="V91" i="4"/>
  <c r="V92" i="4"/>
  <c r="V93" i="4"/>
  <c r="V94" i="4"/>
  <c r="V95" i="4"/>
  <c r="V96" i="4"/>
  <c r="V97" i="4"/>
  <c r="V98" i="4"/>
  <c r="V99" i="4"/>
  <c r="V100" i="4"/>
  <c r="V101" i="4"/>
  <c r="V102" i="4"/>
  <c r="V103" i="4"/>
  <c r="V104" i="4"/>
  <c r="V105" i="4"/>
  <c r="V106" i="4"/>
  <c r="V107" i="4"/>
  <c r="V108" i="4"/>
  <c r="V109" i="4"/>
  <c r="V110" i="4"/>
  <c r="V111" i="4"/>
  <c r="V112" i="4"/>
  <c r="V113" i="4"/>
  <c r="V114" i="4"/>
  <c r="V115" i="4"/>
  <c r="V116" i="4"/>
  <c r="V117" i="4"/>
  <c r="V118" i="4"/>
  <c r="V119" i="4"/>
  <c r="V120" i="4"/>
  <c r="V121" i="4"/>
  <c r="V122" i="4"/>
  <c r="V123" i="4"/>
  <c r="V124" i="4"/>
  <c r="V125" i="4"/>
  <c r="V126" i="4"/>
  <c r="V127" i="4"/>
  <c r="V128" i="4"/>
  <c r="V129" i="4"/>
  <c r="V130" i="4"/>
  <c r="V131" i="4"/>
  <c r="V132" i="4"/>
  <c r="V133" i="4"/>
  <c r="V134" i="4"/>
  <c r="V135" i="4"/>
  <c r="V136" i="4"/>
  <c r="V137" i="4"/>
  <c r="V138" i="4"/>
  <c r="V139" i="4"/>
  <c r="V140" i="4"/>
  <c r="V141" i="4"/>
  <c r="V142" i="4"/>
  <c r="V143" i="4"/>
  <c r="V144" i="4"/>
  <c r="V145" i="4"/>
  <c r="V146" i="4"/>
  <c r="V147" i="4"/>
  <c r="V148" i="4"/>
  <c r="V149" i="4"/>
  <c r="V150" i="4"/>
  <c r="V151" i="4"/>
  <c r="V152" i="4"/>
  <c r="V153" i="4"/>
  <c r="V154" i="4"/>
  <c r="V155" i="4"/>
  <c r="V156" i="4"/>
  <c r="V157" i="4"/>
  <c r="V158" i="4"/>
  <c r="V159" i="4"/>
  <c r="V160" i="4"/>
  <c r="V161" i="4"/>
  <c r="V162" i="4"/>
  <c r="V163" i="4"/>
  <c r="V164" i="4"/>
  <c r="V165" i="4"/>
  <c r="V166" i="4"/>
  <c r="V167" i="4"/>
  <c r="V168" i="4"/>
  <c r="V169" i="4"/>
  <c r="V170" i="4"/>
  <c r="V171" i="4"/>
  <c r="V172" i="4"/>
  <c r="V173" i="4"/>
  <c r="V174" i="4"/>
  <c r="V175" i="4"/>
  <c r="V176" i="4"/>
  <c r="V177" i="4"/>
  <c r="V178" i="4"/>
  <c r="V179" i="4"/>
  <c r="V180" i="4"/>
  <c r="V181" i="4"/>
  <c r="V182" i="4"/>
  <c r="V183" i="4"/>
  <c r="V184" i="4"/>
  <c r="V185" i="4"/>
  <c r="V186" i="4"/>
  <c r="V187" i="4"/>
  <c r="V188" i="4"/>
  <c r="V189" i="4"/>
  <c r="V190" i="4"/>
  <c r="V191" i="4"/>
  <c r="V192" i="4"/>
  <c r="V193" i="4"/>
  <c r="V194" i="4"/>
  <c r="V195" i="4"/>
  <c r="V196" i="4"/>
  <c r="V197" i="4"/>
  <c r="V198" i="4"/>
  <c r="V199" i="4"/>
  <c r="V200" i="4"/>
  <c r="V201" i="4"/>
  <c r="V202" i="4"/>
  <c r="V203" i="4"/>
  <c r="V204" i="4"/>
  <c r="V205" i="4"/>
  <c r="V206" i="4"/>
  <c r="V207" i="4"/>
  <c r="V208" i="4"/>
  <c r="V209" i="4"/>
  <c r="V210" i="4"/>
  <c r="V211" i="4"/>
  <c r="V212" i="4"/>
  <c r="V213" i="4"/>
  <c r="V214" i="4"/>
  <c r="V215" i="4"/>
  <c r="V216" i="4"/>
  <c r="V217" i="4"/>
  <c r="V218" i="4"/>
  <c r="V219" i="4"/>
  <c r="V220" i="4"/>
  <c r="V221" i="4"/>
  <c r="V222" i="4"/>
  <c r="V223" i="4"/>
  <c r="V224" i="4"/>
  <c r="V225" i="4"/>
  <c r="V226" i="4"/>
  <c r="V227" i="4"/>
  <c r="V228" i="4"/>
  <c r="V229" i="4"/>
  <c r="V230" i="4"/>
  <c r="V231" i="4"/>
  <c r="V232" i="4"/>
  <c r="V233" i="4"/>
  <c r="V234" i="4"/>
  <c r="V235" i="4"/>
  <c r="V236" i="4"/>
  <c r="V237" i="4"/>
  <c r="V238" i="4"/>
  <c r="V239" i="4"/>
  <c r="V240" i="4"/>
  <c r="V241" i="4"/>
  <c r="V242" i="4"/>
  <c r="V243" i="4"/>
  <c r="V244" i="4"/>
  <c r="V245" i="4"/>
  <c r="V246" i="4"/>
  <c r="V247" i="4"/>
  <c r="V248" i="4"/>
  <c r="V249" i="4"/>
  <c r="V250" i="4"/>
  <c r="V251" i="4"/>
  <c r="V252" i="4"/>
  <c r="V253" i="4"/>
  <c r="V254" i="4"/>
  <c r="V255" i="4"/>
  <c r="V256" i="4"/>
  <c r="V257" i="4"/>
  <c r="V258" i="4"/>
  <c r="V259" i="4"/>
  <c r="V260" i="4"/>
  <c r="V261" i="4"/>
  <c r="V262" i="4"/>
  <c r="V263" i="4"/>
  <c r="V264" i="4"/>
  <c r="V265" i="4"/>
  <c r="V266" i="4"/>
  <c r="V267" i="4"/>
  <c r="V268" i="4"/>
  <c r="V269" i="4"/>
  <c r="V270" i="4"/>
  <c r="V271" i="4"/>
  <c r="V272" i="4"/>
  <c r="V273" i="4"/>
  <c r="V274" i="4"/>
  <c r="V275" i="4"/>
  <c r="V276" i="4"/>
  <c r="V277" i="4"/>
  <c r="V278" i="4"/>
  <c r="V279" i="4"/>
  <c r="V280" i="4"/>
  <c r="V281" i="4"/>
  <c r="V282" i="4"/>
  <c r="V283" i="4"/>
  <c r="V284" i="4"/>
  <c r="V285" i="4"/>
  <c r="V286" i="4"/>
  <c r="V287" i="4"/>
  <c r="V288" i="4"/>
  <c r="V289" i="4"/>
  <c r="V290" i="4"/>
  <c r="V291" i="4"/>
  <c r="V292" i="4"/>
  <c r="V293" i="4"/>
  <c r="V294" i="4"/>
  <c r="V295" i="4"/>
  <c r="V296" i="4"/>
  <c r="V297" i="4"/>
  <c r="V298" i="4"/>
  <c r="V299" i="4"/>
  <c r="V300" i="4"/>
  <c r="V301" i="4"/>
  <c r="V302" i="4"/>
  <c r="V303" i="4"/>
  <c r="V304" i="4"/>
  <c r="V305" i="4"/>
  <c r="V306" i="4"/>
  <c r="V307" i="4"/>
  <c r="V308" i="4"/>
  <c r="V309" i="4"/>
  <c r="V310" i="4"/>
  <c r="V311" i="4"/>
  <c r="V312" i="4"/>
  <c r="V313" i="4"/>
  <c r="V314" i="4"/>
  <c r="V315" i="4"/>
  <c r="V316" i="4"/>
  <c r="V317" i="4"/>
  <c r="V318" i="4"/>
  <c r="V319" i="4"/>
  <c r="V320" i="4"/>
  <c r="V321" i="4"/>
  <c r="V322" i="4"/>
  <c r="V323" i="4"/>
  <c r="V324" i="4"/>
  <c r="V325" i="4"/>
  <c r="V326" i="4"/>
  <c r="V327" i="4"/>
  <c r="V328" i="4"/>
  <c r="V329" i="4"/>
  <c r="V330" i="4"/>
  <c r="V331" i="4"/>
  <c r="V332" i="4"/>
  <c r="V333" i="4"/>
  <c r="V334" i="4"/>
  <c r="V335" i="4"/>
  <c r="V336" i="4"/>
  <c r="V337" i="4"/>
  <c r="V338" i="4"/>
  <c r="V339" i="4"/>
  <c r="V340" i="4"/>
  <c r="V341" i="4"/>
  <c r="V342" i="4"/>
  <c r="V343" i="4"/>
  <c r="V344" i="4"/>
  <c r="V345" i="4"/>
  <c r="V346" i="4"/>
  <c r="V347" i="4"/>
  <c r="V348" i="4"/>
  <c r="V349" i="4"/>
  <c r="V350" i="4"/>
  <c r="V351" i="4"/>
  <c r="V352" i="4"/>
  <c r="V353" i="4"/>
  <c r="V354" i="4"/>
  <c r="V355" i="4"/>
  <c r="V356" i="4"/>
  <c r="V357" i="4"/>
  <c r="V358" i="4"/>
  <c r="V359" i="4"/>
  <c r="V360" i="4"/>
  <c r="V361" i="4"/>
  <c r="V362" i="4"/>
  <c r="V363" i="4"/>
  <c r="V364" i="4"/>
  <c r="V365" i="4"/>
  <c r="V366" i="4"/>
  <c r="V367" i="4"/>
  <c r="V368" i="4"/>
  <c r="V369" i="4"/>
  <c r="V370" i="4"/>
  <c r="V371" i="4"/>
  <c r="V372" i="4"/>
  <c r="V373" i="4"/>
  <c r="V374" i="4"/>
  <c r="V375" i="4"/>
  <c r="V376" i="4"/>
  <c r="V377" i="4"/>
  <c r="V378" i="4"/>
  <c r="V379" i="4"/>
  <c r="V380" i="4"/>
  <c r="V381" i="4"/>
  <c r="V382" i="4"/>
  <c r="V383" i="4"/>
  <c r="V384" i="4"/>
  <c r="V385" i="4"/>
  <c r="V386" i="4"/>
  <c r="V387" i="4"/>
  <c r="V388" i="4"/>
  <c r="V389" i="4"/>
  <c r="V390" i="4"/>
  <c r="V391" i="4"/>
  <c r="V392" i="4"/>
  <c r="V393" i="4"/>
  <c r="V394" i="4"/>
  <c r="V395" i="4"/>
  <c r="V396" i="4"/>
  <c r="V397" i="4"/>
  <c r="V398" i="4"/>
  <c r="V399" i="4"/>
  <c r="V400" i="4"/>
  <c r="V401" i="4"/>
  <c r="V402" i="4"/>
  <c r="V403" i="4"/>
  <c r="V404" i="4"/>
  <c r="V405" i="4"/>
  <c r="V406" i="4"/>
  <c r="V407" i="4"/>
  <c r="V408" i="4"/>
  <c r="V409" i="4"/>
  <c r="V410" i="4"/>
  <c r="V411" i="4"/>
  <c r="V412" i="4"/>
  <c r="V413" i="4"/>
  <c r="V414" i="4"/>
  <c r="V415" i="4"/>
  <c r="V416" i="4"/>
  <c r="V417" i="4"/>
  <c r="V418" i="4"/>
  <c r="V419" i="4"/>
  <c r="V420" i="4"/>
  <c r="V421" i="4"/>
  <c r="V422" i="4"/>
  <c r="V423" i="4"/>
  <c r="V424" i="4"/>
  <c r="V425" i="4"/>
  <c r="V426" i="4"/>
  <c r="V427" i="4"/>
  <c r="V428" i="4"/>
  <c r="V429" i="4"/>
  <c r="V430" i="4"/>
  <c r="V431" i="4"/>
  <c r="V432" i="4"/>
  <c r="V433" i="4"/>
  <c r="V434" i="4"/>
  <c r="V435" i="4"/>
  <c r="V436" i="4"/>
  <c r="V437" i="4"/>
  <c r="V438" i="4"/>
  <c r="V439" i="4"/>
  <c r="V440" i="4"/>
  <c r="V441" i="4"/>
  <c r="V442" i="4"/>
  <c r="V443" i="4"/>
  <c r="V444" i="4"/>
  <c r="V445" i="4"/>
  <c r="V446" i="4"/>
  <c r="V447" i="4"/>
  <c r="V448" i="4"/>
  <c r="V449" i="4"/>
  <c r="V450" i="4"/>
  <c r="V451" i="4"/>
  <c r="V452" i="4"/>
  <c r="V453" i="4"/>
  <c r="V454" i="4"/>
  <c r="V455" i="4"/>
  <c r="V456" i="4"/>
  <c r="V457" i="4"/>
  <c r="V458" i="4"/>
  <c r="V459" i="4"/>
  <c r="V460" i="4"/>
  <c r="V461" i="4"/>
  <c r="V462" i="4"/>
  <c r="V463" i="4"/>
  <c r="V464" i="4"/>
  <c r="V465" i="4"/>
  <c r="V466" i="4"/>
  <c r="V467" i="4"/>
  <c r="V468" i="4"/>
  <c r="V469" i="4"/>
  <c r="V470" i="4"/>
  <c r="V471" i="4"/>
  <c r="V472" i="4"/>
  <c r="V473" i="4"/>
  <c r="V474" i="4"/>
  <c r="V475" i="4"/>
  <c r="V476" i="4"/>
  <c r="V477" i="4"/>
  <c r="V478" i="4"/>
  <c r="V479" i="4"/>
  <c r="V480" i="4"/>
  <c r="V481" i="4"/>
  <c r="V482" i="4"/>
  <c r="V483" i="4"/>
  <c r="V484" i="4"/>
  <c r="V485" i="4"/>
  <c r="V486" i="4"/>
  <c r="V487" i="4"/>
  <c r="V488" i="4"/>
  <c r="V489" i="4"/>
  <c r="V490" i="4"/>
  <c r="V491" i="4"/>
  <c r="V492" i="4"/>
  <c r="V493" i="4"/>
  <c r="V494" i="4"/>
  <c r="V495" i="4"/>
  <c r="V496" i="4"/>
  <c r="V497" i="4"/>
  <c r="V498" i="4"/>
  <c r="V499" i="4"/>
  <c r="V500" i="4"/>
  <c r="L5" i="6" l="1"/>
  <c r="L6" i="4"/>
  <c r="Q6" i="6"/>
  <c r="O6" i="6"/>
  <c r="M6" i="6"/>
  <c r="K6" i="6"/>
  <c r="I6" i="6"/>
  <c r="G6" i="6"/>
  <c r="Q5" i="6"/>
  <c r="O5" i="6"/>
  <c r="M5" i="6"/>
  <c r="K5" i="6"/>
  <c r="I5" i="6"/>
  <c r="G5" i="6"/>
  <c r="Q7" i="6"/>
  <c r="O7" i="6"/>
  <c r="M7" i="6"/>
  <c r="K7" i="6"/>
  <c r="I7" i="6"/>
  <c r="G7" i="6"/>
  <c r="P7" i="6"/>
  <c r="P6" i="6"/>
  <c r="P5" i="6"/>
  <c r="N6" i="6"/>
  <c r="N7" i="6"/>
  <c r="N5" i="6"/>
  <c r="L6" i="6"/>
  <c r="L7" i="6"/>
  <c r="J6" i="6"/>
  <c r="J7" i="6"/>
  <c r="J5" i="6"/>
  <c r="H6" i="6"/>
  <c r="H7" i="6"/>
  <c r="H5" i="6"/>
  <c r="F7" i="6"/>
  <c r="F6" i="6"/>
  <c r="F5" i="6"/>
  <c r="E7" i="8" l="1"/>
  <c r="E8" i="8"/>
  <c r="D4" i="8"/>
  <c r="D5" i="8"/>
  <c r="D7" i="8"/>
  <c r="D8" i="8"/>
  <c r="E4" i="8"/>
  <c r="E5" i="8"/>
  <c r="E5" i="6"/>
  <c r="E6" i="6"/>
  <c r="E7" i="6"/>
  <c r="I3"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Kya Barounis</author>
  </authors>
  <commentList>
    <comment ref="D4" authorId="0" shapeId="0" xr:uid="{290E6C21-F28D-443A-9DD7-313C69D68E52}">
      <text>
        <r>
          <rPr>
            <b/>
            <sz val="9"/>
            <color indexed="81"/>
            <rFont val="Tahoma"/>
            <family val="2"/>
          </rPr>
          <t>Leave blank if the provider is still employed.</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Kya Barounis</author>
  </authors>
  <commentList>
    <comment ref="N5" authorId="0" shapeId="0" xr:uid="{C7860C6C-8920-408C-8B7A-E58CA30013AA}">
      <text>
        <r>
          <rPr>
            <b/>
            <sz val="9"/>
            <color indexed="81"/>
            <rFont val="Tahoma"/>
            <family val="2"/>
          </rPr>
          <t>Leave blank if the case is still open.</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Kya Barounis</author>
  </authors>
  <commentList>
    <comment ref="D4" authorId="0" shapeId="0" xr:uid="{7B43F60E-5A89-4DD2-BE68-03B44676F44D}">
      <text>
        <r>
          <rPr>
            <sz val="9"/>
            <color indexed="81"/>
            <rFont val="Tahoma"/>
            <family val="2"/>
          </rPr>
          <t xml:space="preserve">“N” = number of eligible participants for that metric within the demographic group. Eligibility depends on criteria like age, time in program, or screening completion.
</t>
        </r>
      </text>
    </comment>
    <comment ref="F4" authorId="0" shapeId="0" xr:uid="{DD5CD864-BC2D-4034-9E5C-88EAE4BACF26}">
      <text>
        <r>
          <rPr>
            <sz val="9"/>
            <color indexed="81"/>
            <rFont val="Tahoma"/>
            <family val="2"/>
          </rPr>
          <t xml:space="preserve">“N” = number of eligible participants for that metric within the demographic group. Eligibility depends on criteria like age, time in program, or screening completion.
</t>
        </r>
      </text>
    </comment>
    <comment ref="H4" authorId="0" shapeId="0" xr:uid="{34265A78-3CDD-4236-952D-AF5E8200F3B8}">
      <text>
        <r>
          <rPr>
            <sz val="9"/>
            <color indexed="81"/>
            <rFont val="Tahoma"/>
            <family val="2"/>
          </rPr>
          <t xml:space="preserve">“N” = number of eligible participants for that metric within the demographic group. Eligibility depends on criteria like age, time in program, or screening completion.
</t>
        </r>
      </text>
    </comment>
    <comment ref="J4" authorId="0" shapeId="0" xr:uid="{B2AD7FC6-7871-495A-9DBF-EADA6616FBF9}">
      <text>
        <r>
          <rPr>
            <sz val="9"/>
            <color indexed="81"/>
            <rFont val="Tahoma"/>
            <family val="2"/>
          </rPr>
          <t xml:space="preserve">“N” = number of eligible participants for that metric within the demographic group. Eligibility depends on criteria like age, time in program, or screening completion.
</t>
        </r>
      </text>
    </comment>
    <comment ref="L4" authorId="0" shapeId="0" xr:uid="{B5FB1134-D231-4E0A-861D-075F48531547}">
      <text>
        <r>
          <rPr>
            <sz val="9"/>
            <color indexed="81"/>
            <rFont val="Tahoma"/>
            <family val="2"/>
          </rPr>
          <t xml:space="preserve">“N” = number of eligible participants for that metric within the demographic group. Eligibility depends on criteria like age, time in program, or screening completion.
</t>
        </r>
      </text>
    </comment>
    <comment ref="N4" authorId="0" shapeId="0" xr:uid="{76B89906-7F59-4F10-BEE6-9F8D021A3998}">
      <text>
        <r>
          <rPr>
            <sz val="9"/>
            <color indexed="81"/>
            <rFont val="Tahoma"/>
            <family val="2"/>
          </rPr>
          <t xml:space="preserve">“N” = number of eligible participants for that metric within the demographic group. Eligibility depends on criteria like age, time in program, or screening completion.
</t>
        </r>
      </text>
    </comment>
    <comment ref="P4" authorId="0" shapeId="0" xr:uid="{DA6209BE-CD62-462E-8717-2244875DF452}">
      <text>
        <r>
          <rPr>
            <sz val="9"/>
            <color indexed="81"/>
            <rFont val="Tahoma"/>
            <family val="2"/>
          </rPr>
          <t xml:space="preserve">“N” = number of eligible participants for that metric within the demographic group. Eligibility depends on criteria like age, time in program, or screening completion.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<sst xmlns="http://schemas.openxmlformats.org/spreadsheetml/2006/main" count="178" uniqueCount="160">
  <si>
    <t>Counties</t>
  </si>
  <si>
    <t>Today's Date</t>
  </si>
  <si>
    <t>Start of Reporting Period</t>
  </si>
  <si>
    <t>End of Reporting Period</t>
  </si>
  <si>
    <t xml:space="preserve">Alameda  </t>
  </si>
  <si>
    <t xml:space="preserve">Alpine  </t>
  </si>
  <si>
    <t xml:space="preserve">Amador  </t>
  </si>
  <si>
    <t xml:space="preserve">Butte  </t>
  </si>
  <si>
    <t xml:space="preserve">Calaveras  </t>
  </si>
  <si>
    <t xml:space="preserve">Colusa  </t>
  </si>
  <si>
    <t xml:space="preserve">Contra Costa  </t>
  </si>
  <si>
    <t xml:space="preserve">Del Norte  </t>
  </si>
  <si>
    <t xml:space="preserve">El Dorado  </t>
  </si>
  <si>
    <t xml:space="preserve">Fresno  </t>
  </si>
  <si>
    <t xml:space="preserve">Glenn  </t>
  </si>
  <si>
    <t xml:space="preserve">Humboldt  </t>
  </si>
  <si>
    <t xml:space="preserve">Imperial  </t>
  </si>
  <si>
    <t xml:space="preserve">Inyo  </t>
  </si>
  <si>
    <t>Karuk Tribe</t>
  </si>
  <si>
    <t xml:space="preserve">Kern  </t>
  </si>
  <si>
    <t xml:space="preserve">Kings  </t>
  </si>
  <si>
    <t xml:space="preserve">Lake  </t>
  </si>
  <si>
    <t xml:space="preserve">Lassen  </t>
  </si>
  <si>
    <t xml:space="preserve">Los Angeles  </t>
  </si>
  <si>
    <t xml:space="preserve">Madera  </t>
  </si>
  <si>
    <t xml:space="preserve">Marin  </t>
  </si>
  <si>
    <t xml:space="preserve">Mariposa  </t>
  </si>
  <si>
    <t xml:space="preserve">Mendocino  </t>
  </si>
  <si>
    <t xml:space="preserve">Merced  </t>
  </si>
  <si>
    <t xml:space="preserve">Modoc  </t>
  </si>
  <si>
    <t xml:space="preserve">Mono  </t>
  </si>
  <si>
    <t xml:space="preserve">Monterey  </t>
  </si>
  <si>
    <t xml:space="preserve">Napa  </t>
  </si>
  <si>
    <t xml:space="preserve">Nevada  </t>
  </si>
  <si>
    <t xml:space="preserve">Orange  </t>
  </si>
  <si>
    <t xml:space="preserve">Placer  </t>
  </si>
  <si>
    <t xml:space="preserve">Plumas  </t>
  </si>
  <si>
    <t xml:space="preserve">Riverside  </t>
  </si>
  <si>
    <t xml:space="preserve">Sacramento  </t>
  </si>
  <si>
    <t xml:space="preserve">San Benito  </t>
  </si>
  <si>
    <t xml:space="preserve">San Bernardino  </t>
  </si>
  <si>
    <t xml:space="preserve">San Diego  </t>
  </si>
  <si>
    <t xml:space="preserve">San Francisco  </t>
  </si>
  <si>
    <t xml:space="preserve">San Joaquin  </t>
  </si>
  <si>
    <t xml:space="preserve">San Luis Obispo  </t>
  </si>
  <si>
    <t xml:space="preserve">San Mateo  </t>
  </si>
  <si>
    <t xml:space="preserve">Santa Barbara  </t>
  </si>
  <si>
    <t xml:space="preserve">Santa Clara  </t>
  </si>
  <si>
    <t xml:space="preserve">Santa Cruz  </t>
  </si>
  <si>
    <t xml:space="preserve">Shasta  </t>
  </si>
  <si>
    <t xml:space="preserve">Sierra  </t>
  </si>
  <si>
    <t xml:space="preserve">Siskiyou  </t>
  </si>
  <si>
    <t xml:space="preserve">Solano  </t>
  </si>
  <si>
    <t xml:space="preserve">Sonoma  </t>
  </si>
  <si>
    <t xml:space="preserve">Stanislaus  </t>
  </si>
  <si>
    <t xml:space="preserve">Sutter  </t>
  </si>
  <si>
    <t xml:space="preserve">Tehama  </t>
  </si>
  <si>
    <t xml:space="preserve">Trinity  </t>
  </si>
  <si>
    <t xml:space="preserve">Tulare  </t>
  </si>
  <si>
    <t xml:space="preserve">Tuolumne  </t>
  </si>
  <si>
    <t xml:space="preserve">Ventura  </t>
  </si>
  <si>
    <t xml:space="preserve">Yolo  </t>
  </si>
  <si>
    <t xml:space="preserve">Yuba  </t>
  </si>
  <si>
    <t>Yurok Tribe</t>
  </si>
  <si>
    <t>County Name</t>
  </si>
  <si>
    <t>Name of EBP Model</t>
  </si>
  <si>
    <t>Name of agency providing FCU to FFPSA candidates</t>
  </si>
  <si>
    <t>Name of site providing FCU to FFPSA candidates</t>
  </si>
  <si>
    <t>Report Type</t>
  </si>
  <si>
    <t>What month do you want the report period to start in?</t>
  </si>
  <si>
    <t>What year do you want the report period to start in?</t>
  </si>
  <si>
    <t>Reporting Period Start Date</t>
  </si>
  <si>
    <t>Reporting Period End Date</t>
  </si>
  <si>
    <t>Fiscal Year</t>
  </si>
  <si>
    <t>Does this site have an onsite certified supervisor trainer?</t>
  </si>
  <si>
    <t xml:space="preserve">Did this site participate in an annual check-in with the model developer/purveyor? </t>
  </si>
  <si>
    <t>Report Completed By</t>
  </si>
  <si>
    <t>Email Address</t>
  </si>
  <si>
    <t>FCU</t>
  </si>
  <si>
    <r>
      <rPr>
        <b/>
        <i/>
        <sz val="11"/>
        <color rgb="FF000000"/>
        <rFont val="Aptos Narrow"/>
        <family val="2"/>
        <scheme val="minor"/>
      </rPr>
      <t>Instructions for Completing the Spreadsheet</t>
    </r>
    <r>
      <rPr>
        <i/>
        <sz val="11"/>
        <color rgb="FF000000"/>
        <rFont val="Aptos Narrow"/>
        <family val="2"/>
        <scheme val="minor"/>
      </rPr>
      <t xml:space="preserve">
Please enter all staff names and employment dates here. Use the dropdown menus where provided to ensure consistent responses and hover over cells to view notes for specific guidance on each field. Follow the flow of the spreadsheet, ensuring that cells dependent on a prior answer are completed appropriately. If a cell does not apply based on the answer to the previous cell, leave it blank and move to the next applicable field. Conditional formatting has been applied to some cells. If you encounter any issues with formatting or dropdown selections, reach out to the CDSS FFPS team for assistance: </t>
    </r>
    <r>
      <rPr>
        <b/>
        <i/>
        <sz val="11"/>
        <color rgb="FF000000"/>
        <rFont val="Aptos Narrow"/>
        <family val="2"/>
        <scheme val="minor"/>
      </rPr>
      <t>FFPSApreventionservices@dss.ca.gov</t>
    </r>
  </si>
  <si>
    <t>Agency Name:</t>
  </si>
  <si>
    <t xml:space="preserve">Site Name: </t>
  </si>
  <si>
    <t>Provider First Name</t>
  </si>
  <si>
    <t>Provider Last Name</t>
  </si>
  <si>
    <t>Employment Start Date</t>
  </si>
  <si>
    <t>Employment End Date</t>
  </si>
  <si>
    <t>Was this provider employed by your agency during the report period?</t>
  </si>
  <si>
    <t>Has this provider completed all required eLearning courses?</t>
  </si>
  <si>
    <t>Has this provider completed interactive skills training?</t>
  </si>
  <si>
    <t xml:space="preserve">Does this provider use core materials with the family? </t>
  </si>
  <si>
    <r>
      <t>Does the provider's COACH fidelity rating fall into the "competent range"? (</t>
    </r>
    <r>
      <rPr>
        <i/>
        <sz val="11"/>
        <color theme="1"/>
        <rFont val="Aptos Narrow"/>
        <family val="2"/>
        <scheme val="minor"/>
      </rPr>
      <t>Range of 4 to 9)</t>
    </r>
  </si>
  <si>
    <r>
      <rPr>
        <b/>
        <i/>
        <sz val="11"/>
        <rFont val="Aptos Narrow"/>
        <family val="2"/>
        <scheme val="minor"/>
      </rPr>
      <t>Instructions for Completing the Spreadsheet</t>
    </r>
    <r>
      <rPr>
        <i/>
        <sz val="11"/>
        <rFont val="Aptos Narrow"/>
        <family val="2"/>
        <scheme val="minor"/>
      </rPr>
      <t xml:space="preserve">
Please enter all staff names and employment dates here. Use the dropdown menus where provided to ensure consistent responses and hover over cells to view notes for specific guidance on each field. Follow the flow of the spreadsheet, ensuring that cells dependent on a prior answer are completed appropriately. If a cell does not apply based on the answer to the previous cell, leave it blank and move to the next applicable field. Conditional formatting has been applied to some cells. If you encounter any issues with formatting or dropdown selections, reach out to the CDSS FFPS team for assistance: </t>
    </r>
    <r>
      <rPr>
        <b/>
        <i/>
        <sz val="11"/>
        <rFont val="Aptos Narrow"/>
        <family val="2"/>
        <scheme val="minor"/>
      </rPr>
      <t>FFPSApreventionservices@dss.ca.gov</t>
    </r>
  </si>
  <si>
    <t xml:space="preserve">Agency Name: </t>
  </si>
  <si>
    <t>Site Name:</t>
  </si>
  <si>
    <t>Child Identifier</t>
  </si>
  <si>
    <t>Program Start and End Dates</t>
  </si>
  <si>
    <t>DCFS/Probation Unique Identifier</t>
  </si>
  <si>
    <t>FCU Model 
Child ID</t>
  </si>
  <si>
    <t>Child Date of Birth</t>
  </si>
  <si>
    <t>Child Sex</t>
  </si>
  <si>
    <t>Child Hispanic or Latino Ethnicity</t>
  </si>
  <si>
    <t>Child Race: White</t>
  </si>
  <si>
    <t>Child Race:  Black or African American</t>
  </si>
  <si>
    <t>Child Race:  Asian</t>
  </si>
  <si>
    <t>Child Race: Native Hawaiian or Other Pacific Islander</t>
  </si>
  <si>
    <t>Child Race: American Indian or Alaska Native</t>
  </si>
  <si>
    <t>Child Race: Declined</t>
  </si>
  <si>
    <t>Child Race: Unknown</t>
  </si>
  <si>
    <t>Program Start Date</t>
  </si>
  <si>
    <t>Program End Date</t>
  </si>
  <si>
    <t>Was this child open during the report period?</t>
  </si>
  <si>
    <t>Date Child Specific Prevention Plan Start (Year One)</t>
  </si>
  <si>
    <t>Date Child Specific Prevention Plan Ended (Year One)</t>
  </si>
  <si>
    <t>Date Child Specific Prevention Plan Start (Year Two)</t>
  </si>
  <si>
    <t>Date Child Specific Prevention Plan Ended (Year Two)</t>
  </si>
  <si>
    <t>Total Number of Visits (as defined by the FCU model) by the End of the Report Quarter</t>
  </si>
  <si>
    <t>Months Open at End of the Report Period</t>
  </si>
  <si>
    <t>Child Age at End of the Report Period in Months</t>
  </si>
  <si>
    <t>Did this case close this report period?</t>
  </si>
  <si>
    <t>At service completion, did this child have improved scores on items related to child behavioral functioning on the Youth Adjustment Domain?</t>
  </si>
  <si>
    <t>At service completion, did this child have improved scores on items related to child emotional functioning on the Youth Adjustment Domain?</t>
  </si>
  <si>
    <t xml:space="preserve">At service completion, did the caregiver have improved scores on items related to positive parenting practices in the Parenting and Family Management Domain? </t>
  </si>
  <si>
    <t>Fidelity Measures</t>
  </si>
  <si>
    <t>Measure</t>
  </si>
  <si>
    <t>Indicator</t>
  </si>
  <si>
    <t>Target</t>
  </si>
  <si>
    <t>N</t>
  </si>
  <si>
    <t>Percent</t>
  </si>
  <si>
    <t>Provider Received &amp; Maintained Required Training</t>
  </si>
  <si>
    <t>Percent of providers who have completed all required eLearning courses.</t>
  </si>
  <si>
    <t>Percent of providers who have completed interactive skills training.</t>
  </si>
  <si>
    <t>Meets Staffing Qualification Requirements</t>
  </si>
  <si>
    <r>
      <t xml:space="preserve">Percent of FCU sites that have an onsite certified supervisor trainer.
</t>
    </r>
    <r>
      <rPr>
        <i/>
        <sz val="11"/>
        <color rgb="FFFF0000"/>
        <rFont val="Aptos Narrow"/>
        <family val="2"/>
        <scheme val="minor"/>
      </rPr>
      <t xml:space="preserve">For the purposes of this report, note that this spreadsheet captures whether the site has an onsite certified supervisor trainer. </t>
    </r>
  </si>
  <si>
    <t>NA</t>
  </si>
  <si>
    <t>Consistent Use of Core Tools for Implementing the FCU Model</t>
  </si>
  <si>
    <t>Percent of providers who use core materials with the family.</t>
  </si>
  <si>
    <t>Use of the COACH Rating Form</t>
  </si>
  <si>
    <t xml:space="preserve">Percent of provider's COACH fidelity rating falls into the "competent work" range. </t>
  </si>
  <si>
    <t>Sites Complete Annual Check-In</t>
  </si>
  <si>
    <r>
      <t xml:space="preserve">Percent of FCU sites that participate in an annual check-in with the model developer/purveyor.
</t>
    </r>
    <r>
      <rPr>
        <i/>
        <sz val="11"/>
        <color rgb="FFFF0000"/>
        <rFont val="Aptos Narrow"/>
        <family val="2"/>
        <scheme val="minor"/>
      </rPr>
      <t xml:space="preserve">For the purposes of this report, note that this spreadsheet captures whether the site has participated in an annually check-in with the model developer/purveyor. </t>
    </r>
  </si>
  <si>
    <t>Outcome Measures</t>
  </si>
  <si>
    <t>Total</t>
  </si>
  <si>
    <t>Hispanic</t>
  </si>
  <si>
    <t>White</t>
  </si>
  <si>
    <t>Black or African American</t>
  </si>
  <si>
    <t>Asian</t>
  </si>
  <si>
    <t>Native Hawaiian or Other Pacific Islander</t>
  </si>
  <si>
    <t>American Indian or Alaska Native</t>
  </si>
  <si>
    <t>%</t>
  </si>
  <si>
    <t>Improved Child Behavioral Functioning</t>
  </si>
  <si>
    <t xml:space="preserve">At service completion, % of cases with improved scores on items related to child behavioral functioning on the Youth Adjustment Domain. </t>
  </si>
  <si>
    <t>Improved Child Emotional Functioning</t>
  </si>
  <si>
    <t xml:space="preserve">At service completion, % of cases with improved scores on items related to child emotional functioning on the Youth Adjustment Domain. </t>
  </si>
  <si>
    <t>Increased Positive Parenting Practices</t>
  </si>
  <si>
    <t xml:space="preserve">At service completion, % of cases with improved scores on items related to positive parenting practices in the Parenting and Family Management Domain. </t>
  </si>
  <si>
    <t>October</t>
  </si>
  <si>
    <t>Monthly</t>
  </si>
  <si>
    <r>
      <t xml:space="preserve">This sheet will populate automatically based on the data entered in the "Outcomes" spreadsheet. Be sure to choose the correct reporting period on the Cover Sheet tab. Please review the notes in the "n" columns which describe who the n refers to.  If you encounter any issues with formatting or dropdown selections, reach out to the CDSS FFPS team for assistance: FFPSApreventionservices@dss.ca.gov. To keep a copy of your aggregate data for each reporting period, save a copy of this sheet and "Fidelity Aggregate". These sheets will overwrite whenever you add new data.
</t>
    </r>
    <r>
      <rPr>
        <sz val="11"/>
        <color rgb="FFFF0000"/>
        <rFont val="Aptos Narrow"/>
        <family val="2"/>
        <scheme val="minor"/>
      </rPr>
      <t xml:space="preserve">Reminder: The Required CWS-CARES Fidelity &amp; Outcomes Reports are completed every six months. Providers are responsible for uploading their own model fidelity and outcomes documentation via Provider Portal in CWS-CARES. 
</t>
    </r>
    <r>
      <rPr>
        <b/>
        <sz val="11"/>
        <color rgb="FFFF0000"/>
        <rFont val="Aptos Narrow"/>
        <family val="2"/>
        <scheme val="minor"/>
      </rPr>
      <t>To prepare the Required CWS-CARES Fidelity &amp; Outcomes Report:</t>
    </r>
    <r>
      <rPr>
        <sz val="11"/>
        <color theme="1"/>
        <rFont val="Aptos Narrow"/>
        <family val="2"/>
        <scheme val="minor"/>
      </rPr>
      <t xml:space="preserve">
</t>
    </r>
    <r>
      <rPr>
        <sz val="11"/>
        <color rgb="FFFF0000"/>
        <rFont val="Aptos Narrow"/>
        <family val="2"/>
        <scheme val="minor"/>
      </rPr>
      <t>1. For data due in March: Set the reporting period to begin September 01 of the prior year and end February 28th, (29th on leap years) of the current year.
2. For data due in October: Set the reporting period to begin March 01 of the current year and end August 31st, of the current year.
3. Use the numbers in the "Total" columns on this spreadsheet for the outcomes on the biannual template.</t>
    </r>
  </si>
  <si>
    <r>
      <t xml:space="preserve">This sheet will populate automatically based on the data entered in the "Fidelity" spreadsheet. Be sure to choose the correct reporting period on the Cover Sheet tab. If you encounter any issues with formatting or dropdown selections, reach out to the CDSS FFPS team for assistance: FFPSApreventionservices@dss.ca.gov. To keep a copy of your aggregate fidelity data for each reporting period, save a copy of this sheet and "Outcomes_Aggregate". These sheets will overwrite whenever you add new data.
</t>
    </r>
    <r>
      <rPr>
        <sz val="11"/>
        <color rgb="FFFF0000"/>
        <rFont val="Aptos Narrow"/>
        <family val="2"/>
        <scheme val="minor"/>
      </rPr>
      <t xml:space="preserve">Reminder: The Required CWS-CARES Fidelity &amp; Outcomes Reports are completed every six months. Providers are responsible for uploading their own model fidelity and outcomes documentation via the Provider Portal in CWS-CARES. 
</t>
    </r>
    <r>
      <rPr>
        <b/>
        <sz val="11"/>
        <color rgb="FFFF0000"/>
        <rFont val="Aptos Narrow"/>
        <family val="2"/>
        <scheme val="minor"/>
      </rPr>
      <t>To prepare the Required CWS-CARES Fidelity &amp; Outcomes Report:</t>
    </r>
    <r>
      <rPr>
        <sz val="11"/>
        <color rgb="FFFF0000"/>
        <rFont val="Aptos Narrow"/>
        <family val="2"/>
        <scheme val="minor"/>
      </rPr>
      <t xml:space="preserve">
1. For data due in March: Set the reporting period to begin September 01 of the prior year and end February 28th, (29th on leap years) of the current year.
2. For data due in October: Set the reporting period to begin March 01 of the current year and end August 31st, of the current year.
3. Use the numbers in the "Percent" columns on this spreadsheet for the outcomes on the biannual template.</t>
    </r>
  </si>
  <si>
    <r>
      <rPr>
        <b/>
        <sz val="11"/>
        <color rgb="FF000000"/>
        <rFont val="Calibri"/>
        <family val="2"/>
      </rPr>
      <t>Instructions for Completing the Spreadsheet</t>
    </r>
    <r>
      <rPr>
        <sz val="11"/>
        <color rgb="FF000000"/>
        <rFont val="Calibri"/>
        <family val="2"/>
      </rPr>
      <t xml:space="preserve">
Each report period, one person from the county or community-based organization should complete row 3 of this cover sheet. Fill in every column. </t>
    </r>
    <r>
      <rPr>
        <b/>
        <sz val="11"/>
        <color rgb="FF000000"/>
        <rFont val="Calibri"/>
        <family val="2"/>
      </rPr>
      <t xml:space="preserve">Update the </t>
    </r>
    <r>
      <rPr>
        <b/>
        <i/>
        <sz val="11"/>
        <color rgb="FF000000"/>
        <rFont val="Calibri"/>
        <family val="2"/>
      </rPr>
      <t>Report Type, month you want the report period to start in</t>
    </r>
    <r>
      <rPr>
        <b/>
        <sz val="11"/>
        <color rgb="FF000000"/>
        <rFont val="Calibri"/>
        <family val="2"/>
      </rPr>
      <t xml:space="preserve">, and </t>
    </r>
    <r>
      <rPr>
        <b/>
        <i/>
        <sz val="11"/>
        <color rgb="FF000000"/>
        <rFont val="Calibri"/>
        <family val="2"/>
      </rPr>
      <t>year you want the report period to start in</t>
    </r>
    <r>
      <rPr>
        <b/>
        <sz val="11"/>
        <color rgb="FF000000"/>
        <rFont val="Calibri"/>
        <family val="2"/>
      </rPr>
      <t xml:space="preserve">, each time you report to keep the aggregate outcome and fidelity data accurate. Do not add more rows to this sheet. </t>
    </r>
    <r>
      <rPr>
        <sz val="11"/>
        <color rgb="FF000000"/>
        <rFont val="Calibri"/>
        <family val="2"/>
      </rPr>
      <t xml:space="preserve"> If you encounter any issues with formatting or dropdown selections, reach out to the CDSS FFPS team for assistance: FFPSApreventionservices@dss.ca.gov. </t>
    </r>
    <r>
      <rPr>
        <b/>
        <sz val="11"/>
        <color rgb="FF000000"/>
        <rFont val="Calibri"/>
        <family val="2"/>
      </rPr>
      <t xml:space="preserve">To keep a copy of your aggregate data for each reporting period, save a copy of the "Outcomes Aggregate" and "Fidelity Aggregate" sheets. These sheets will overwrite whenever you add new data.
County CQI Teams may review aggregare fidelity and outcome data on a quarterly basis. Use columns E, F, and G below to select the appropriate quarter in advance of the team meetings.
</t>
    </r>
    <r>
      <rPr>
        <b/>
        <sz val="11"/>
        <color rgb="FFFF0000"/>
        <rFont val="Calibri"/>
        <family val="2"/>
      </rPr>
      <t xml:space="preserve">Reminder: The Required CWS-CARES Fidelity &amp; Outcomes Reports are completed every six months. Providers are responsible for uploading their own model fidelity and outcomes documentation via the Provider Portal in CWS-CARES.  </t>
    </r>
    <r>
      <rPr>
        <b/>
        <sz val="11"/>
        <color rgb="FF000000"/>
        <rFont val="Calibri"/>
        <family val="2"/>
      </rPr>
      <t xml:space="preserve">
</t>
    </r>
    <r>
      <rPr>
        <b/>
        <sz val="11"/>
        <rFont val="Calibri"/>
        <family val="2"/>
      </rPr>
      <t>To prepare the Required CWS-CARES Fidelity &amp; Outcomes Reports: 
1. For data due in March: Set the reporting period to begin September 01 of the prior year and end February 28th, (29th on leap years) of the current year.
2. For data due in October: Set the reporting period to begin March 01 of the current year and end August 31st, of the current year.</t>
    </r>
    <r>
      <rPr>
        <b/>
        <sz val="11"/>
        <color rgb="FFFF0000"/>
        <rFont val="Calibri"/>
        <family val="2"/>
      </rPr>
      <t xml:space="preserve">
</t>
    </r>
    <r>
      <rPr>
        <b/>
        <i/>
        <sz val="11"/>
        <rFont val="Calibri"/>
        <family val="2"/>
      </rPr>
      <t>Updated October 12, 2026</t>
    </r>
    <r>
      <rPr>
        <b/>
        <sz val="11"/>
        <color rgb="FFFF0000"/>
        <rFont val="Calibr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</si>
</sst>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1" x14ac:knownFonts="1">
    <font>
      <sz val="11"/>
      <color theme="1"/>
      <name val="Aptos Narrow"/>
      <family val="2"/>
      <scheme val="minor"/>
    </font>
    <font>
      <sz val="11"/>
      <color theme="1"/>
      <name val="Aptos Narrow"/>
      <family val="2"/>
      <scheme val="minor"/>
    </font>
    <font>
      <sz val="11"/>
      <color rgb="FF006100"/>
      <name val="Aptos Narrow"/>
      <family val="2"/>
      <scheme val="minor"/>
    </font>
    <font>
      <sz val="11"/>
      <color rgb="FF9C5700"/>
      <name val="Aptos Narrow"/>
      <family val="2"/>
      <scheme val="minor"/>
    </font>
    <font>
      <b/>
      <sz val="11"/>
      <color theme="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Calibri"/>
      <family val="2"/>
    </font>
    <font>
      <b/>
      <sz val="11"/>
      <color rgb="FF000000"/>
      <name val="Calibri"/>
      <family val="2"/>
    </font>
    <font>
      <b/>
      <sz val="16"/>
      <color theme="1"/>
      <name val="Aptos Display"/>
      <family val="2"/>
      <scheme val="major"/>
    </font>
    <font>
      <b/>
      <sz val="14"/>
      <color theme="1"/>
      <name val="Aptos Narrow"/>
      <family val="2"/>
      <scheme val="minor"/>
    </font>
    <font>
      <i/>
      <sz val="11"/>
      <color theme="1"/>
      <name val="Aptos Narrow"/>
      <family val="2"/>
      <scheme val="minor"/>
    </font>
    <font>
      <sz val="9"/>
      <color indexed="81"/>
      <name val="Tahoma"/>
      <family val="2"/>
    </font>
    <font>
      <i/>
      <sz val="9"/>
      <name val="Segoe UI"/>
      <family val="2"/>
    </font>
    <font>
      <b/>
      <sz val="11"/>
      <color rgb="FF000000"/>
      <name val="Aptos Narrow"/>
      <family val="2"/>
      <scheme val="minor"/>
    </font>
    <font>
      <i/>
      <sz val="11"/>
      <color rgb="FF000000"/>
      <name val="Aptos Narrow"/>
      <family val="2"/>
      <scheme val="minor"/>
    </font>
    <font>
      <sz val="11"/>
      <name val="Aptos Narrow"/>
      <family val="2"/>
      <scheme val="minor"/>
    </font>
    <font>
      <i/>
      <sz val="11"/>
      <name val="Aptos Narrow"/>
      <family val="2"/>
      <scheme val="minor"/>
    </font>
    <font>
      <b/>
      <i/>
      <sz val="11"/>
      <name val="Aptos Narrow"/>
      <family val="2"/>
      <scheme val="minor"/>
    </font>
    <font>
      <b/>
      <i/>
      <sz val="11"/>
      <color rgb="FF000000"/>
      <name val="Aptos Narrow"/>
      <family val="2"/>
      <scheme val="minor"/>
    </font>
    <font>
      <i/>
      <sz val="11"/>
      <color rgb="FFFF0000"/>
      <name val="Aptos Narrow"/>
      <family val="2"/>
      <scheme val="minor"/>
    </font>
    <font>
      <sz val="11"/>
      <color rgb="FFFF0000"/>
      <name val="Aptos Narrow"/>
      <family val="2"/>
      <scheme val="minor"/>
    </font>
    <font>
      <b/>
      <i/>
      <sz val="11"/>
      <color rgb="FF000000"/>
      <name val="Calibri"/>
      <family val="2"/>
    </font>
    <font>
      <b/>
      <sz val="11"/>
      <color rgb="FFFF0000"/>
      <name val="Calibri"/>
      <family val="2"/>
    </font>
    <font>
      <sz val="11"/>
      <color theme="9"/>
      <name val="Aptos Narrow"/>
      <family val="2"/>
      <scheme val="minor"/>
    </font>
    <font>
      <b/>
      <sz val="11"/>
      <color rgb="FFFF0000"/>
      <name val="Aptos Narrow"/>
      <family val="2"/>
      <scheme val="minor"/>
    </font>
    <font>
      <sz val="11"/>
      <color rgb="FF000000"/>
      <name val="Aptos Narrow"/>
      <family val="2"/>
      <scheme val="minor"/>
    </font>
    <font>
      <b/>
      <sz val="9"/>
      <color indexed="81"/>
      <name val="Tahoma"/>
      <family val="2"/>
    </font>
    <font>
      <b/>
      <i/>
      <sz val="11"/>
      <name val="Calibri"/>
      <family val="2"/>
    </font>
    <font>
      <b/>
      <sz val="11"/>
      <name val="Calibri"/>
      <family val="2"/>
    </font>
  </fonts>
  <fills count="17">
    <fill>
      <patternFill patternType="none"/>
    </fill>
    <fill>
      <patternFill patternType="gray125"/>
    </fill>
    <fill>
      <patternFill patternType="solid">
        <fgColor rgb="FFC6EFCE"/>
      </patternFill>
    </fill>
    <fill>
      <patternFill patternType="solid">
        <fgColor rgb="FFFFEB9C"/>
      </patternFill>
    </fill>
    <fill>
      <patternFill patternType="solid">
        <fgColor rgb="FFA5A5A5"/>
      </patternFill>
    </fill>
    <fill>
      <patternFill patternType="solid">
        <fgColor theme="7" tint="0.79998168889431442"/>
        <bgColor indexed="65"/>
      </patternFill>
    </fill>
    <fill>
      <patternFill patternType="solid">
        <fgColor theme="8"/>
      </patternFill>
    </fill>
    <fill>
      <patternFill patternType="solid">
        <fgColor theme="9" tint="0.79998168889431442"/>
        <bgColor indexed="65"/>
      </patternFill>
    </fill>
    <fill>
      <patternFill patternType="solid">
        <fgColor theme="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rgb="FFBF08F8"/>
        <bgColor indexed="64"/>
      </patternFill>
    </fill>
  </fills>
  <borders count="13">
    <border>
      <left/>
      <right/>
      <top/>
      <bottom/>
      <diagonal/>
    </border>
    <border>
      <left style="double">
        <color rgb="FF3F3F3F"/>
      </left>
      <right style="double">
        <color rgb="FF3F3F3F"/>
      </right>
      <top style="double">
        <color rgb="FF3F3F3F"/>
      </top>
      <bottom style="double">
        <color rgb="FF3F3F3F"/>
      </bottom>
      <diagonal/>
    </border>
    <border>
      <left style="medium">
        <color theme="8" tint="0.79998168889431442"/>
      </left>
      <right/>
      <top style="medium">
        <color theme="8" tint="0.79998168889431442"/>
      </top>
      <bottom/>
      <diagonal/>
    </border>
    <border>
      <left/>
      <right/>
      <top style="medium">
        <color theme="8" tint="0.79998168889431442"/>
      </top>
      <bottom/>
      <diagonal/>
    </border>
    <border>
      <left style="double">
        <color rgb="FF3F3F3F"/>
      </left>
      <right/>
      <top/>
      <bottom/>
      <diagonal/>
    </border>
    <border>
      <left style="medium">
        <color theme="8" tint="0.79998168889431442"/>
      </left>
      <right/>
      <top style="thin">
        <color theme="8" tint="0.79998168889431442"/>
      </top>
      <bottom/>
      <diagonal/>
    </border>
    <border>
      <left style="thin">
        <color theme="8" tint="0.79998168889431442"/>
      </left>
      <right/>
      <top style="thin">
        <color theme="8" tint="0.79998168889431442"/>
      </top>
      <bottom/>
      <diagonal/>
    </border>
    <border>
      <left/>
      <right/>
      <top style="thin">
        <color theme="8" tint="0.79998168889431442"/>
      </top>
      <bottom/>
      <diagonal/>
    </border>
    <border>
      <left style="thin">
        <color theme="2"/>
      </left>
      <right style="thin">
        <color theme="2"/>
      </right>
      <top style="thin">
        <color theme="2"/>
      </top>
      <bottom style="thin">
        <color theme="2"/>
      </bottom>
      <diagonal/>
    </border>
    <border>
      <left style="thin">
        <color theme="2"/>
      </left>
      <right style="thin">
        <color theme="2"/>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right/>
      <top/>
      <bottom style="thin">
        <color rgb="FFDAEEF3"/>
      </bottom>
      <diagonal/>
    </border>
  </borders>
  <cellStyleXfs count="8">
    <xf numFmtId="0" fontId="0" fillId="0" borderId="0"/>
    <xf numFmtId="0" fontId="2" fillId="2" borderId="0" applyNumberFormat="0" applyBorder="0" applyAlignment="0" applyProtection="0"/>
    <xf numFmtId="0" fontId="3" fillId="3" borderId="0" applyNumberFormat="0" applyBorder="0" applyAlignment="0" applyProtection="0"/>
    <xf numFmtId="0" fontId="4" fillId="4" borderId="1" applyNumberFormat="0" applyAlignment="0" applyProtection="0"/>
    <xf numFmtId="0" fontId="5" fillId="0" borderId="0" applyNumberFormat="0" applyFill="0" applyBorder="0" applyAlignment="0" applyProtection="0"/>
    <xf numFmtId="0" fontId="1" fillId="5" borderId="0" applyNumberFormat="0" applyBorder="0" applyAlignment="0" applyProtection="0"/>
    <xf numFmtId="0" fontId="7" fillId="6" borderId="0" applyNumberFormat="0" applyBorder="0" applyAlignment="0" applyProtection="0"/>
    <xf numFmtId="0" fontId="1" fillId="7" borderId="0" applyNumberFormat="0" applyBorder="0" applyAlignment="0" applyProtection="0"/>
  </cellStyleXfs>
  <cellXfs count="106">
    <xf numFmtId="0" fontId="0" fillId="0" borderId="0" xfId="0"/>
    <xf numFmtId="0" fontId="0" fillId="0" borderId="0" xfId="0" applyProtection="1">
      <protection locked="0"/>
    </xf>
    <xf numFmtId="2" fontId="0" fillId="0" borderId="0" xfId="0" applyNumberFormat="1" applyProtection="1">
      <protection locked="0"/>
    </xf>
    <xf numFmtId="0" fontId="6" fillId="0" borderId="0" xfId="0" applyFont="1" applyProtection="1">
      <protection locked="0"/>
    </xf>
    <xf numFmtId="14" fontId="0" fillId="0" borderId="0" xfId="0" applyNumberFormat="1" applyProtection="1">
      <protection locked="0"/>
    </xf>
    <xf numFmtId="14" fontId="0" fillId="0" borderId="0" xfId="0" applyNumberFormat="1"/>
    <xf numFmtId="0" fontId="5" fillId="0" borderId="0" xfId="4" applyAlignment="1" applyProtection="1">
      <alignment vertical="center"/>
      <protection locked="0"/>
    </xf>
    <xf numFmtId="0" fontId="10" fillId="0" borderId="0" xfId="0" applyFont="1" applyAlignment="1" applyProtection="1">
      <alignment horizontal="center"/>
      <protection locked="0"/>
    </xf>
    <xf numFmtId="10" fontId="0" fillId="0" borderId="0" xfId="0" applyNumberFormat="1"/>
    <xf numFmtId="0" fontId="6" fillId="0" borderId="8" xfId="0" applyFont="1" applyBorder="1" applyAlignment="1">
      <alignment horizontal="center" vertical="center"/>
    </xf>
    <xf numFmtId="10" fontId="6" fillId="0" borderId="8" xfId="0" applyNumberFormat="1" applyFont="1" applyBorder="1" applyAlignment="1">
      <alignment horizontal="center" vertical="center"/>
    </xf>
    <xf numFmtId="0" fontId="6" fillId="9" borderId="8" xfId="0" applyFont="1" applyFill="1" applyBorder="1" applyAlignment="1">
      <alignment horizontal="center" vertical="center"/>
    </xf>
    <xf numFmtId="10" fontId="6" fillId="9" borderId="8" xfId="0" applyNumberFormat="1" applyFont="1" applyFill="1" applyBorder="1" applyAlignment="1">
      <alignment horizontal="center" vertical="center"/>
    </xf>
    <xf numFmtId="0" fontId="6" fillId="10" borderId="8" xfId="0" applyFont="1" applyFill="1" applyBorder="1" applyAlignment="1">
      <alignment horizontal="center" vertical="center"/>
    </xf>
    <xf numFmtId="10" fontId="6" fillId="10" borderId="8" xfId="0" applyNumberFormat="1" applyFont="1" applyFill="1" applyBorder="1" applyAlignment="1">
      <alignment horizontal="center" vertical="center"/>
    </xf>
    <xf numFmtId="0" fontId="6" fillId="11" borderId="8" xfId="0" applyFont="1" applyFill="1" applyBorder="1" applyAlignment="1">
      <alignment horizontal="center" vertical="center"/>
    </xf>
    <xf numFmtId="10" fontId="6" fillId="11" borderId="8" xfId="0" applyNumberFormat="1" applyFont="1" applyFill="1" applyBorder="1" applyAlignment="1">
      <alignment horizontal="center" vertical="center"/>
    </xf>
    <xf numFmtId="0" fontId="6" fillId="12" borderId="8" xfId="0" applyFont="1" applyFill="1" applyBorder="1" applyAlignment="1">
      <alignment horizontal="center" vertical="center"/>
    </xf>
    <xf numFmtId="10" fontId="6" fillId="12" borderId="8" xfId="0" applyNumberFormat="1" applyFont="1" applyFill="1" applyBorder="1" applyAlignment="1">
      <alignment horizontal="center" vertical="center"/>
    </xf>
    <xf numFmtId="0" fontId="6" fillId="13" borderId="8" xfId="0" applyFont="1" applyFill="1" applyBorder="1" applyAlignment="1">
      <alignment horizontal="center" vertical="center"/>
    </xf>
    <xf numFmtId="10" fontId="6" fillId="13" borderId="8" xfId="0" applyNumberFormat="1" applyFont="1" applyFill="1" applyBorder="1" applyAlignment="1">
      <alignment horizontal="center" vertical="center"/>
    </xf>
    <xf numFmtId="9" fontId="0" fillId="0" borderId="8" xfId="0" applyNumberFormat="1" applyBorder="1" applyAlignment="1">
      <alignment horizontal="center" vertical="center"/>
    </xf>
    <xf numFmtId="0" fontId="0" fillId="0" borderId="8" xfId="0" applyBorder="1" applyAlignment="1">
      <alignment horizontal="center" vertical="center"/>
    </xf>
    <xf numFmtId="0" fontId="0" fillId="9" borderId="8" xfId="0" applyFill="1" applyBorder="1" applyAlignment="1">
      <alignment horizontal="center" vertical="center"/>
    </xf>
    <xf numFmtId="9" fontId="0" fillId="9" borderId="8" xfId="0" applyNumberFormat="1" applyFill="1" applyBorder="1" applyAlignment="1">
      <alignment horizontal="center" vertical="center"/>
    </xf>
    <xf numFmtId="0" fontId="0" fillId="10" borderId="8" xfId="0" applyFill="1" applyBorder="1" applyAlignment="1">
      <alignment horizontal="center" vertical="center"/>
    </xf>
    <xf numFmtId="9" fontId="0" fillId="10" borderId="8" xfId="0" applyNumberFormat="1" applyFill="1" applyBorder="1" applyAlignment="1">
      <alignment horizontal="center" vertical="center"/>
    </xf>
    <xf numFmtId="0" fontId="0" fillId="11" borderId="8" xfId="0" applyFill="1" applyBorder="1" applyAlignment="1">
      <alignment horizontal="center" vertical="center"/>
    </xf>
    <xf numFmtId="9" fontId="0" fillId="11" borderId="8" xfId="0" applyNumberFormat="1" applyFill="1" applyBorder="1" applyAlignment="1">
      <alignment horizontal="center" vertical="center"/>
    </xf>
    <xf numFmtId="0" fontId="0" fillId="12" borderId="8" xfId="0" applyFill="1" applyBorder="1" applyAlignment="1">
      <alignment horizontal="center" vertical="center"/>
    </xf>
    <xf numFmtId="9" fontId="0" fillId="12" borderId="8" xfId="0" applyNumberFormat="1" applyFill="1" applyBorder="1" applyAlignment="1">
      <alignment horizontal="center" vertical="center"/>
    </xf>
    <xf numFmtId="0" fontId="0" fillId="13" borderId="8" xfId="0" applyFill="1" applyBorder="1" applyAlignment="1">
      <alignment horizontal="center" vertical="center"/>
    </xf>
    <xf numFmtId="9" fontId="0" fillId="13" borderId="8" xfId="0" applyNumberFormat="1" applyFill="1" applyBorder="1" applyAlignment="1">
      <alignment horizontal="center" vertical="center"/>
    </xf>
    <xf numFmtId="0" fontId="12" fillId="0" borderId="8" xfId="0" applyFont="1" applyBorder="1" applyAlignment="1">
      <alignment wrapText="1"/>
    </xf>
    <xf numFmtId="9" fontId="0" fillId="13" borderId="8" xfId="0" applyNumberFormat="1" applyFill="1" applyBorder="1" applyAlignment="1">
      <alignment horizontal="center" vertical="center" wrapText="1"/>
    </xf>
    <xf numFmtId="164" fontId="0" fillId="0" borderId="8" xfId="0" applyNumberFormat="1" applyBorder="1" applyAlignment="1">
      <alignment horizontal="center" vertical="center"/>
    </xf>
    <xf numFmtId="0" fontId="12" fillId="0" borderId="9" xfId="0" applyFont="1" applyBorder="1" applyAlignment="1">
      <alignment wrapText="1"/>
    </xf>
    <xf numFmtId="0" fontId="14" fillId="0" borderId="10" xfId="0" applyFont="1" applyBorder="1" applyAlignment="1">
      <alignment vertical="center" wrapText="1"/>
    </xf>
    <xf numFmtId="0" fontId="14" fillId="0" borderId="11" xfId="0" applyFont="1" applyBorder="1" applyAlignment="1">
      <alignment vertical="center" wrapText="1"/>
    </xf>
    <xf numFmtId="0" fontId="14" fillId="0" borderId="9" xfId="0" applyFont="1" applyBorder="1" applyAlignment="1">
      <alignment vertical="center" wrapText="1"/>
    </xf>
    <xf numFmtId="9" fontId="6" fillId="0" borderId="8" xfId="0" applyNumberFormat="1" applyFont="1" applyBorder="1" applyAlignment="1">
      <alignment horizontal="center" vertical="center"/>
    </xf>
    <xf numFmtId="0" fontId="4" fillId="0" borderId="5" xfId="0" applyFont="1" applyBorder="1" applyAlignment="1" applyProtection="1">
      <alignment horizontal="left" vertical="center" wrapText="1"/>
      <protection locked="0"/>
    </xf>
    <xf numFmtId="0" fontId="4" fillId="0" borderId="6" xfId="0" applyFont="1" applyBorder="1" applyAlignment="1" applyProtection="1">
      <alignment horizontal="left" vertical="center" wrapText="1"/>
      <protection locked="0"/>
    </xf>
    <xf numFmtId="0" fontId="4" fillId="0" borderId="7" xfId="0" applyFont="1" applyBorder="1" applyAlignment="1" applyProtection="1">
      <alignment horizontal="left" vertical="center" wrapText="1"/>
      <protection locked="0"/>
    </xf>
    <xf numFmtId="0" fontId="4" fillId="0" borderId="0" xfId="0" applyFont="1" applyAlignment="1" applyProtection="1">
      <alignment horizontal="left" vertical="center" wrapText="1"/>
      <protection locked="0"/>
    </xf>
    <xf numFmtId="0" fontId="0" fillId="0" borderId="0" xfId="0" applyAlignment="1">
      <alignment vertical="center" wrapText="1"/>
    </xf>
    <xf numFmtId="0" fontId="4" fillId="4" borderId="0" xfId="3" applyBorder="1" applyAlignment="1" applyProtection="1">
      <alignment horizontal="centerContinuous" vertical="center" wrapText="1"/>
      <protection locked="0"/>
    </xf>
    <xf numFmtId="0" fontId="0" fillId="0" borderId="0" xfId="0" applyAlignment="1">
      <alignment wrapText="1"/>
    </xf>
    <xf numFmtId="0" fontId="15" fillId="0" borderId="0" xfId="0" applyFont="1" applyAlignment="1">
      <alignment wrapText="1"/>
    </xf>
    <xf numFmtId="0" fontId="16" fillId="0" borderId="0" xfId="0" applyFont="1" applyAlignment="1">
      <alignment wrapText="1"/>
    </xf>
    <xf numFmtId="0" fontId="7" fillId="6" borderId="0" xfId="6" applyAlignment="1" applyProtection="1">
      <alignment wrapText="1"/>
      <protection locked="0"/>
    </xf>
    <xf numFmtId="0" fontId="0" fillId="14" borderId="0" xfId="0" applyFill="1"/>
    <xf numFmtId="0" fontId="0" fillId="9" borderId="0" xfId="0" applyFill="1"/>
    <xf numFmtId="0" fontId="6" fillId="12" borderId="0" xfId="0" applyFont="1" applyFill="1"/>
    <xf numFmtId="0" fontId="8" fillId="0" borderId="0" xfId="0" applyFont="1" applyAlignment="1">
      <alignment vertical="top" wrapText="1"/>
    </xf>
    <xf numFmtId="0" fontId="0" fillId="0" borderId="0" xfId="0" applyAlignment="1">
      <alignment horizontal="center" vertical="center"/>
    </xf>
    <xf numFmtId="0" fontId="5" fillId="0" borderId="0" xfId="4" applyAlignment="1" applyProtection="1">
      <alignment vertical="center" wrapText="1"/>
      <protection locked="0"/>
    </xf>
    <xf numFmtId="0" fontId="11" fillId="10" borderId="0" xfId="0" applyFont="1" applyFill="1" applyAlignment="1" applyProtection="1">
      <alignment horizontal="right"/>
      <protection locked="0"/>
    </xf>
    <xf numFmtId="0" fontId="0" fillId="9" borderId="0" xfId="0" applyFill="1" applyProtection="1">
      <protection locked="0"/>
    </xf>
    <xf numFmtId="0" fontId="3" fillId="0" borderId="3" xfId="2" applyFill="1" applyBorder="1" applyAlignment="1" applyProtection="1">
      <alignment horizontal="center" vertical="center" wrapText="1"/>
      <protection locked="0"/>
    </xf>
    <xf numFmtId="0" fontId="3" fillId="0" borderId="0" xfId="2" applyFill="1" applyBorder="1" applyAlignment="1" applyProtection="1">
      <alignment horizontal="center" vertical="center" wrapText="1"/>
      <protection locked="0"/>
    </xf>
    <xf numFmtId="14" fontId="5" fillId="0" borderId="0" xfId="4" applyNumberFormat="1" applyAlignment="1" applyProtection="1">
      <alignment vertical="center" wrapText="1"/>
      <protection locked="0"/>
    </xf>
    <xf numFmtId="14" fontId="4" fillId="4" borderId="0" xfId="3" applyNumberFormat="1" applyBorder="1" applyAlignment="1" applyProtection="1">
      <alignment horizontal="centerContinuous" vertical="center" wrapText="1"/>
      <protection locked="0"/>
    </xf>
    <xf numFmtId="14" fontId="4" fillId="0" borderId="0" xfId="0" applyNumberFormat="1" applyFont="1" applyAlignment="1" applyProtection="1">
      <alignment horizontal="left" vertical="center" wrapText="1"/>
      <protection locked="0"/>
    </xf>
    <xf numFmtId="14" fontId="4" fillId="4" borderId="4" xfId="3" applyNumberFormat="1" applyBorder="1" applyAlignment="1" applyProtection="1">
      <alignment horizontal="centerContinuous" vertical="center" wrapText="1"/>
      <protection locked="0"/>
    </xf>
    <xf numFmtId="14" fontId="0" fillId="13" borderId="0" xfId="0" applyNumberFormat="1" applyFill="1"/>
    <xf numFmtId="0" fontId="1" fillId="9" borderId="0" xfId="7" applyFill="1" applyAlignment="1" applyProtection="1">
      <alignment horizontal="right"/>
      <protection locked="0"/>
    </xf>
    <xf numFmtId="0" fontId="6" fillId="0" borderId="10" xfId="0" applyFont="1" applyBorder="1" applyAlignment="1">
      <alignment horizontal="center" vertical="center" wrapText="1"/>
    </xf>
    <xf numFmtId="9" fontId="6" fillId="0" borderId="0" xfId="0" applyNumberFormat="1" applyFont="1" applyAlignment="1">
      <alignment horizontal="center" vertical="center"/>
    </xf>
    <xf numFmtId="0" fontId="6" fillId="0" borderId="0" xfId="0" applyFont="1" applyAlignment="1">
      <alignment wrapText="1"/>
    </xf>
    <xf numFmtId="0" fontId="6" fillId="0" borderId="0" xfId="0" applyFont="1" applyAlignment="1">
      <alignment vertical="center" wrapText="1"/>
    </xf>
    <xf numFmtId="0" fontId="0" fillId="0" borderId="0" xfId="0" applyAlignment="1">
      <alignment vertical="top" wrapText="1"/>
    </xf>
    <xf numFmtId="0" fontId="0" fillId="0" borderId="0" xfId="0" applyAlignment="1" applyProtection="1">
      <alignment vertical="center" wrapText="1"/>
      <protection locked="0"/>
    </xf>
    <xf numFmtId="14" fontId="0" fillId="0" borderId="0" xfId="0" applyNumberFormat="1" applyAlignment="1" applyProtection="1">
      <alignment vertical="center" wrapText="1"/>
      <protection locked="0"/>
    </xf>
    <xf numFmtId="0" fontId="7" fillId="6" borderId="0" xfId="6" applyProtection="1"/>
    <xf numFmtId="2" fontId="7" fillId="6" borderId="0" xfId="6" applyNumberFormat="1" applyAlignment="1" applyProtection="1">
      <alignment wrapText="1"/>
    </xf>
    <xf numFmtId="1" fontId="0" fillId="0" borderId="0" xfId="0" applyNumberFormat="1" applyProtection="1">
      <protection locked="0"/>
    </xf>
    <xf numFmtId="14" fontId="0" fillId="9" borderId="0" xfId="0" applyNumberFormat="1" applyFill="1"/>
    <xf numFmtId="2" fontId="0" fillId="0" borderId="0" xfId="0" applyNumberFormat="1"/>
    <xf numFmtId="0" fontId="25" fillId="9" borderId="0" xfId="0" applyFont="1" applyFill="1"/>
    <xf numFmtId="0" fontId="6" fillId="12" borderId="0" xfId="0" applyFont="1" applyFill="1" applyAlignment="1">
      <alignment horizontal="center"/>
    </xf>
    <xf numFmtId="0" fontId="6" fillId="16" borderId="8" xfId="0" applyFont="1" applyFill="1" applyBorder="1" applyAlignment="1">
      <alignment horizontal="center" vertical="center"/>
    </xf>
    <xf numFmtId="10" fontId="6" fillId="16" borderId="8" xfId="0" applyNumberFormat="1" applyFont="1" applyFill="1" applyBorder="1" applyAlignment="1">
      <alignment horizontal="center" vertical="center"/>
    </xf>
    <xf numFmtId="0" fontId="0" fillId="16" borderId="8" xfId="0" applyFill="1" applyBorder="1" applyAlignment="1">
      <alignment horizontal="center" vertical="center"/>
    </xf>
    <xf numFmtId="9" fontId="0" fillId="16" borderId="8" xfId="0" applyNumberFormat="1" applyFill="1" applyBorder="1" applyAlignment="1">
      <alignment horizontal="center" vertical="center"/>
    </xf>
    <xf numFmtId="0" fontId="8" fillId="0" borderId="0" xfId="0" applyFont="1" applyAlignment="1">
      <alignment vertical="center" wrapText="1"/>
    </xf>
    <xf numFmtId="0" fontId="0" fillId="0" borderId="0" xfId="0" applyAlignment="1">
      <alignment vertical="center" wrapText="1"/>
    </xf>
    <xf numFmtId="0" fontId="16" fillId="0" borderId="0" xfId="0" applyFont="1" applyAlignment="1">
      <alignment horizontal="left" wrapText="1"/>
    </xf>
    <xf numFmtId="0" fontId="17" fillId="15" borderId="2" xfId="1" applyFont="1" applyFill="1" applyBorder="1" applyAlignment="1" applyProtection="1">
      <alignment horizontal="center" vertical="center" wrapText="1"/>
      <protection locked="0"/>
    </xf>
    <xf numFmtId="0" fontId="17" fillId="15" borderId="3" xfId="1" applyFont="1" applyFill="1" applyBorder="1" applyAlignment="1" applyProtection="1">
      <alignment horizontal="center" vertical="center" wrapText="1"/>
      <protection locked="0"/>
    </xf>
    <xf numFmtId="0" fontId="1" fillId="10" borderId="0" xfId="5" applyFill="1" applyAlignment="1" applyProtection="1">
      <alignment horizontal="right"/>
      <protection locked="0"/>
    </xf>
    <xf numFmtId="0" fontId="18" fillId="0" borderId="0" xfId="4" applyFont="1" applyAlignment="1" applyProtection="1">
      <alignment horizontal="center" vertical="center" wrapText="1"/>
      <protection locked="0"/>
    </xf>
    <xf numFmtId="0" fontId="5" fillId="0" borderId="0" xfId="4" applyAlignment="1" applyProtection="1">
      <alignment horizontal="center" vertical="center" wrapText="1"/>
      <protection locked="0"/>
    </xf>
    <xf numFmtId="0" fontId="6" fillId="0" borderId="0" xfId="0" applyFont="1" applyAlignment="1">
      <alignment horizontal="left" vertical="center" wrapText="1"/>
    </xf>
    <xf numFmtId="0" fontId="7" fillId="8" borderId="0" xfId="0" applyFont="1" applyFill="1" applyAlignment="1">
      <alignment horizontal="center"/>
    </xf>
    <xf numFmtId="0" fontId="27" fillId="0" borderId="12" xfId="0" applyFont="1" applyBorder="1" applyAlignment="1">
      <alignment horizontal="left" vertical="top" wrapText="1"/>
    </xf>
    <xf numFmtId="0" fontId="0" fillId="0" borderId="0" xfId="0" applyAlignment="1">
      <alignment horizontal="left" vertical="top" wrapText="1"/>
    </xf>
    <xf numFmtId="0" fontId="6" fillId="0" borderId="8" xfId="0" applyFont="1" applyBorder="1" applyAlignment="1">
      <alignment horizontal="center" vertical="center" wrapText="1"/>
    </xf>
    <xf numFmtId="0" fontId="4" fillId="8" borderId="0" xfId="0" applyFont="1" applyFill="1" applyAlignment="1">
      <alignment horizontal="center"/>
    </xf>
    <xf numFmtId="0" fontId="6" fillId="0" borderId="8" xfId="0" applyFont="1" applyBorder="1" applyAlignment="1">
      <alignment horizontal="center" vertical="center"/>
    </xf>
    <xf numFmtId="0" fontId="6" fillId="9" borderId="8" xfId="0" applyFont="1" applyFill="1" applyBorder="1" applyAlignment="1">
      <alignment horizontal="center" vertical="center"/>
    </xf>
    <xf numFmtId="0" fontId="6" fillId="16" borderId="8" xfId="0" applyFont="1" applyFill="1" applyBorder="1" applyAlignment="1">
      <alignment horizontal="center" vertical="center"/>
    </xf>
    <xf numFmtId="0" fontId="6" fillId="10" borderId="8" xfId="0" applyFont="1" applyFill="1" applyBorder="1" applyAlignment="1">
      <alignment horizontal="center" vertical="center" wrapText="1"/>
    </xf>
    <xf numFmtId="0" fontId="6" fillId="11" borderId="8" xfId="0" applyFont="1" applyFill="1" applyBorder="1" applyAlignment="1">
      <alignment horizontal="center" vertical="center"/>
    </xf>
    <xf numFmtId="0" fontId="6" fillId="12" borderId="8" xfId="0" applyFont="1" applyFill="1" applyBorder="1" applyAlignment="1">
      <alignment horizontal="center" vertical="center" wrapText="1"/>
    </xf>
    <xf numFmtId="0" fontId="6" fillId="13" borderId="8" xfId="0" applyFont="1" applyFill="1" applyBorder="1" applyAlignment="1">
      <alignment horizontal="center" vertical="center" wrapText="1"/>
    </xf>
  </cellXfs>
  <cellStyles count="8">
    <cellStyle name="20% - Accent4" xfId="5" builtinId="42"/>
    <cellStyle name="20% - Accent6" xfId="7" builtinId="50"/>
    <cellStyle name="Accent5" xfId="6" builtinId="45"/>
    <cellStyle name="Check Cell" xfId="3" builtinId="23"/>
    <cellStyle name="Explanatory Text" xfId="4" builtinId="53"/>
    <cellStyle name="Good" xfId="1" builtinId="26"/>
    <cellStyle name="Neutral" xfId="2" builtinId="28"/>
    <cellStyle name="Normal" xfId="0" builtinId="0"/>
  </cellStyles>
  <dxfs count="37">
    <dxf>
      <protection locked="0" hidden="0"/>
    </dxf>
    <dxf>
      <protection locked="0" hidden="0"/>
    </dxf>
    <dxf>
      <protection locked="0" hidden="0"/>
    </dxf>
    <dxf>
      <numFmt numFmtId="0" formatCode="General"/>
      <fill>
        <patternFill patternType="solid">
          <fgColor indexed="64"/>
          <bgColor theme="9" tint="0.79998168889431442"/>
        </patternFill>
      </fill>
      <protection locked="1" hidden="0"/>
    </dxf>
    <dxf>
      <numFmt numFmtId="0" formatCode="General"/>
      <protection locked="1" hidden="0"/>
    </dxf>
    <dxf>
      <numFmt numFmtId="0" formatCode="General"/>
      <protection locked="1" hidden="0"/>
    </dxf>
    <dxf>
      <protection locked="0" hidden="0"/>
    </dxf>
    <dxf>
      <numFmt numFmtId="165" formatCode="mm/dd/yyyy"/>
      <protection locked="0" hidden="0"/>
    </dxf>
    <dxf>
      <numFmt numFmtId="165" formatCode="mm/dd/yyyy"/>
      <protection locked="0" hidden="0"/>
    </dxf>
    <dxf>
      <numFmt numFmtId="165" formatCode="mm/dd/yyyy"/>
      <protection locked="0" hidden="0"/>
    </dxf>
    <dxf>
      <numFmt numFmtId="165" formatCode="mm/dd/yyyy"/>
      <protection locked="0" hidden="0"/>
    </dxf>
    <dxf>
      <numFmt numFmtId="0" formatCode="General"/>
    </dxf>
    <dxf>
      <numFmt numFmtId="165" formatCode="mm/dd/yyyy"/>
      <protection locked="0" hidden="0"/>
    </dxf>
    <dxf>
      <numFmt numFmtId="165" formatCode="mm/dd/yyyy"/>
      <protection locked="0" hidden="0"/>
    </dxf>
    <dxf>
      <numFmt numFmtId="0" formatCode="General"/>
      <protection locked="1"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font>
        <b/>
        <i val="0"/>
        <strike val="0"/>
        <condense val="0"/>
        <extend val="0"/>
        <outline val="0"/>
        <shadow val="0"/>
        <u val="none"/>
        <vertAlign val="baseline"/>
        <sz val="11"/>
        <color theme="0"/>
        <name val="Aptos Narrow"/>
        <family val="2"/>
        <scheme val="minor"/>
      </font>
      <alignment horizontal="left" vertical="center" textRotation="0" wrapText="1" indent="0" justifyLastLine="0" shrinkToFit="0" readingOrder="0"/>
      <protection locked="0" hidden="0"/>
    </dxf>
    <dxf>
      <protection locked="0" hidden="0"/>
    </dxf>
    <dxf>
      <protection locked="0" hidden="0"/>
    </dxf>
    <dxf>
      <protection locked="0" hidden="0"/>
    </dxf>
    <dxf>
      <protection locked="0" hidden="0"/>
    </dxf>
    <dxf>
      <numFmt numFmtId="0" formatCode="General"/>
      <protection locked="1" hidden="0"/>
    </dxf>
    <dxf>
      <numFmt numFmtId="165" formatCode="mm/dd/yyyy"/>
      <protection locked="0" hidden="0"/>
    </dxf>
    <dxf>
      <numFmt numFmtId="165" formatCode="mm/dd/yyyy"/>
      <protection locked="0" hidden="0"/>
    </dxf>
    <dxf>
      <protection locked="0" hidden="0"/>
    </dxf>
    <dxf>
      <protection locked="0" hidden="0"/>
    </dxf>
    <dxf>
      <alignment horizontal="general" vertical="center" textRotation="0" wrapText="1" indent="0" justifyLastLine="0" shrinkToFit="0" readingOrder="0"/>
    </dxf>
  </dxfs>
  <tableStyles count="0" defaultTableStyle="TableStyleMedium2" defaultPivotStyle="PivotStyleLight16"/>
  <colors>
    <mruColors>
      <color rgb="FFBF08F8"/>
      <color rgb="FFB947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CF69206-4574-49AD-8BE0-E2A88301105D}" name="Table2" displayName="Table2" ref="A4:I100" totalsRowShown="0" headerRowDxfId="36">
  <autoFilter ref="A4:I100" xr:uid="{7CF69206-4574-49AD-8BE0-E2A88301105D}"/>
  <tableColumns count="9">
    <tableColumn id="1" xr3:uid="{CC5380F2-7C86-4993-8EC8-3F1E0B060236}" name="Provider First Name" dataDxfId="35"/>
    <tableColumn id="2" xr3:uid="{8701019C-851B-480B-8A40-EC170344DCA7}" name="Provider Last Name" dataDxfId="34"/>
    <tableColumn id="3" xr3:uid="{A9C4F846-59B0-433B-972E-C1DEFB73A872}" name="Employment Start Date" dataDxfId="33"/>
    <tableColumn id="4" xr3:uid="{54CC47F5-5A27-4EF7-A1E5-685712040A51}" name="Employment End Date" dataDxfId="32"/>
    <tableColumn id="5" xr3:uid="{4554B1D1-D076-4994-8A47-CD718BFA7D28}" name="Was this provider employed by your agency during the report period?" dataDxfId="31">
      <calculatedColumnFormula>IF(OR(A5="", C5=""), "",
   IF(AND(
         C5 &lt;= 'County Names to hide (2)'!$D$2,
         OR(D5="", D5 &gt;= 'County Names to hide (2)'!$C$2)
      ),
      "Yes",
      "No"
   )
)</calculatedColumnFormula>
    </tableColumn>
    <tableColumn id="6" xr3:uid="{3427FC2C-1EB1-48D3-9E64-E198C58A4640}" name="Has this provider completed all required eLearning courses?" dataDxfId="30"/>
    <tableColumn id="7" xr3:uid="{303DE172-49F1-4176-AD9A-F2D7DBBA4A5F}" name="Has this provider completed interactive skills training?" dataDxfId="29"/>
    <tableColumn id="8" xr3:uid="{669AE196-7EFF-428D-BDFE-5BC1C1C803B7}" name="Does this provider use core materials with the family? " dataDxfId="28"/>
    <tableColumn id="9" xr3:uid="{F9606B46-D471-42DC-BB00-51B97D0F9EF1}" name="Does the provider's COACH fidelity rating fall into the &quot;competent range&quot;? (Range of 4 to 9)" dataDxfId="2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016557F-DEA9-47C2-BBFD-DCF7BB307FE6}" name="Table1" displayName="Table1" ref="A5:Z500" totalsRowShown="0" headerRowDxfId="26">
  <autoFilter ref="A5:Z500" xr:uid="{F016557F-DEA9-47C2-BBFD-DCF7BB307FE6}"/>
  <tableColumns count="26">
    <tableColumn id="1" xr3:uid="{06F68F88-BE87-4398-BFB5-298713A02E91}" name="DCFS/Probation Unique Identifier" dataDxfId="25"/>
    <tableColumn id="2" xr3:uid="{3792FB2E-61F4-4EC1-8D4A-D83654844DF7}" name="FCU Model _x000a_Child ID" dataDxfId="24"/>
    <tableColumn id="3" xr3:uid="{8EE5B5CC-57DB-4D1E-A3BB-C71BA4CE2074}" name="Child Date of Birth" dataDxfId="23"/>
    <tableColumn id="4" xr3:uid="{923B201F-6611-41AC-9520-0D533C18FC33}" name="Child Sex" dataDxfId="22"/>
    <tableColumn id="5" xr3:uid="{698B4A79-6D43-45FE-A062-0A8753CCC76E}" name="Child Hispanic or Latino Ethnicity" dataDxfId="21"/>
    <tableColumn id="6" xr3:uid="{AD448FC9-05F5-4CAE-BF56-3F9827116377}" name="Child Race: White" dataDxfId="20"/>
    <tableColumn id="7" xr3:uid="{AE4DDF5E-8597-4859-901B-3CEEFDB36F89}" name="Child Race:  Black or African American" dataDxfId="19"/>
    <tableColumn id="8" xr3:uid="{D974544F-CCA0-4C74-ABBB-9F5383D704E0}" name="Child Race:  Asian" dataDxfId="18"/>
    <tableColumn id="9" xr3:uid="{AF3E985D-3B99-4D3D-88FF-09615651204F}" name="Child Race: Native Hawaiian or Other Pacific Islander" dataDxfId="17"/>
    <tableColumn id="10" xr3:uid="{B2B6CDD3-E9F2-47D9-BA8F-72B8039CE370}" name="Child Race: American Indian or Alaska Native" dataDxfId="16"/>
    <tableColumn id="11" xr3:uid="{D9A0A49B-E5BA-4836-95A2-E96FCC4F60FB}" name="Child Race: Declined" dataDxfId="15"/>
    <tableColumn id="12" xr3:uid="{3C380A38-BAA1-4E84-87F0-0419F0576585}" name="Child Race: Unknown" dataDxfId="14">
      <calculatedColumnFormula>IF(COUNTIF(F6:K6, "Yes")&gt;0, "No", "Yes")</calculatedColumnFormula>
    </tableColumn>
    <tableColumn id="13" xr3:uid="{7F16B01E-F238-4FF0-8DFF-B999603227B0}" name="Program Start Date" dataDxfId="13"/>
    <tableColumn id="14" xr3:uid="{41315F0B-4986-4F4D-A3A6-AC049A7DD5BF}" name="Program End Date" dataDxfId="12"/>
    <tableColumn id="15" xr3:uid="{0A68AB3E-AE39-4BA1-ABC0-5CA6A0920BE7}" name="Was this child open during the report period?" dataDxfId="11">
      <calculatedColumnFormula>IF(OR(M6="", M6=""), "",
   IF(AND(
         M6 &lt;= 'County Names to hide (2)'!$D$2,
         OR(N6 ="", N6 &gt;= 'County Names to hide (2)'!$C$2)
      ),
      "Yes",
      "No"
   )
)</calculatedColumnFormula>
    </tableColumn>
    <tableColumn id="16" xr3:uid="{10B1B597-72CB-43E9-9D38-121A161CB51D}" name="Date Child Specific Prevention Plan Start (Year One)" dataDxfId="10"/>
    <tableColumn id="17" xr3:uid="{1985F766-875C-493E-B7D9-D8B8E0BF48E5}" name="Date Child Specific Prevention Plan Ended (Year One)" dataDxfId="9"/>
    <tableColumn id="18" xr3:uid="{F76AE836-A620-4A53-917B-B3DB446428E0}" name="Date Child Specific Prevention Plan Start (Year Two)" dataDxfId="8"/>
    <tableColumn id="19" xr3:uid="{149502B8-2741-4F22-A94F-08BD086ACD78}" name="Date Child Specific Prevention Plan Ended (Year Two)" dataDxfId="7"/>
    <tableColumn id="20" xr3:uid="{CFA33F2B-2570-41AE-8F2A-B9B23381AA8A}" name="Total Number of Visits (as defined by the FCU model) by the End of the Report Quarter" dataDxfId="6"/>
    <tableColumn id="21" xr3:uid="{92EBF15B-C388-4ADE-A41D-494FBD898125}" name="Months Open at End of the Report Period" dataDxfId="5">
      <calculatedColumnFormula>IF(Outcomes!M6="","",
   IF(AND(Outcomes!N6&lt;&gt;"",Outcomes!N6&lt;'County Names to hide (2)'!$C$2),0,
      ROUND((MIN(IF(Outcomes!N6="", 'County Names to hide (2)'!$D$2, Outcomes!N6),'County Names to hide (2)'!$D$2)-Outcomes!M6)/30,1)))</calculatedColumnFormula>
    </tableColumn>
    <tableColumn id="22" xr3:uid="{509269A6-D271-4375-9246-87452DC89010}" name="Child Age at End of the Report Period in Months" dataDxfId="4">
      <calculatedColumnFormula>IF(Outcomes!C6="", "", DATEDIF(Outcomes!C6,#REF!, "y"))</calculatedColumnFormula>
    </tableColumn>
    <tableColumn id="23" xr3:uid="{26A51B3C-787B-4C25-B732-20C8CAB15620}" name="Did this case close this report period?" dataDxfId="3">
      <calculatedColumnFormula>IF(OR(A6 ="", M6 ="", N6 =""), "",
   IF(AND(
         N6 &gt;= 'County Names to hide (2)'!$C$2,
         N6 &lt;= 'County Names to hide (2)'!$D$2
      ),
      "Yes",
      "No"
   )
)</calculatedColumnFormula>
    </tableColumn>
    <tableColumn id="26" xr3:uid="{277ECBBC-2FAE-4318-BD40-8117597F5C5D}" name="At service completion, did this child have improved scores on items related to child behavioral functioning on the Youth Adjustment Domain?" dataDxfId="2"/>
    <tableColumn id="27" xr3:uid="{F9BAAFA5-70DD-4829-A6FF-E7B769DFF68E}" name="At service completion, did this child have improved scores on items related to child emotional functioning on the Youth Adjustment Domain?" dataDxfId="1"/>
    <tableColumn id="28" xr3:uid="{FA7244F9-AB74-455E-9A0D-ADED9D418F9C}" name="At service completion, did the caregiver have improved scores on items related to positive parenting practices in the Parenting and Family Management Domain?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table" Target="../tables/table2.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DEF47-230B-4B9F-B86D-B6418A23AB73}">
  <dimension ref="A1:E61"/>
  <sheetViews>
    <sheetView topLeftCell="A50" workbookViewId="0">
      <selection activeCell="A62" sqref="A62"/>
    </sheetView>
  </sheetViews>
  <sheetFormatPr defaultColWidth="8.81640625" defaultRowHeight="14.5" x14ac:dyDescent="0.35"/>
  <cols>
    <col min="1" max="1" width="14.453125" bestFit="1" customWidth="1"/>
    <col min="2" max="2" width="11.453125" bestFit="1" customWidth="1"/>
    <col min="3" max="3" width="21.36328125" bestFit="1" customWidth="1"/>
    <col min="4" max="4" width="20.453125" bestFit="1" customWidth="1"/>
    <col min="5" max="5" width="10.1796875" bestFit="1" customWidth="1"/>
  </cols>
  <sheetData>
    <row r="1" spans="1:5" x14ac:dyDescent="0.35">
      <c r="A1" s="3" t="s">
        <v>0</v>
      </c>
      <c r="B1" s="3" t="s">
        <v>1</v>
      </c>
      <c r="C1" s="3" t="s">
        <v>2</v>
      </c>
      <c r="D1" s="3" t="s">
        <v>3</v>
      </c>
      <c r="E1" s="1"/>
    </row>
    <row r="2" spans="1:5" x14ac:dyDescent="0.35">
      <c r="A2" s="1" t="s">
        <v>4</v>
      </c>
      <c r="B2" s="4">
        <f ca="1">TODAY()</f>
        <v>46307</v>
      </c>
      <c r="C2" s="5">
        <f>Cover_Sheet2!H3</f>
        <v>46296</v>
      </c>
      <c r="D2" s="5">
        <f>Cover_Sheet2!I3</f>
        <v>46326</v>
      </c>
      <c r="E2" s="4">
        <f>EDATE('County Names to hide (2)'!$C$2,-6)</f>
        <v>46113</v>
      </c>
    </row>
    <row r="3" spans="1:5" x14ac:dyDescent="0.35">
      <c r="A3" s="1" t="s">
        <v>5</v>
      </c>
      <c r="B3" s="1"/>
      <c r="C3" s="1"/>
      <c r="D3" s="1"/>
      <c r="E3" s="1"/>
    </row>
    <row r="4" spans="1:5" x14ac:dyDescent="0.35">
      <c r="A4" s="1" t="s">
        <v>6</v>
      </c>
      <c r="B4" s="1"/>
      <c r="C4" s="1"/>
      <c r="D4" s="1"/>
      <c r="E4" s="1"/>
    </row>
    <row r="5" spans="1:5" x14ac:dyDescent="0.35">
      <c r="A5" s="1" t="s">
        <v>7</v>
      </c>
      <c r="B5" s="1"/>
      <c r="C5" s="1"/>
      <c r="D5" s="1"/>
      <c r="E5" s="1"/>
    </row>
    <row r="6" spans="1:5" x14ac:dyDescent="0.35">
      <c r="A6" s="1" t="s">
        <v>8</v>
      </c>
      <c r="B6" s="1"/>
      <c r="C6" s="1"/>
      <c r="D6" s="1"/>
      <c r="E6" s="1"/>
    </row>
    <row r="7" spans="1:5" x14ac:dyDescent="0.35">
      <c r="A7" s="1" t="s">
        <v>9</v>
      </c>
      <c r="B7" s="1"/>
      <c r="C7" s="1"/>
      <c r="D7" s="1"/>
      <c r="E7" s="1"/>
    </row>
    <row r="8" spans="1:5" x14ac:dyDescent="0.35">
      <c r="A8" s="1" t="s">
        <v>10</v>
      </c>
      <c r="B8" s="1"/>
      <c r="C8" s="1"/>
      <c r="D8" s="1"/>
      <c r="E8" s="1"/>
    </row>
    <row r="9" spans="1:5" x14ac:dyDescent="0.35">
      <c r="A9" s="1" t="s">
        <v>11</v>
      </c>
      <c r="B9" s="1"/>
      <c r="C9" s="1"/>
      <c r="D9" s="1"/>
      <c r="E9" s="1"/>
    </row>
    <row r="10" spans="1:5" x14ac:dyDescent="0.35">
      <c r="A10" s="1" t="s">
        <v>12</v>
      </c>
      <c r="B10" s="1"/>
      <c r="C10" s="1"/>
      <c r="D10" s="1"/>
      <c r="E10" s="1"/>
    </row>
    <row r="11" spans="1:5" x14ac:dyDescent="0.35">
      <c r="A11" s="1" t="s">
        <v>13</v>
      </c>
      <c r="B11" s="1"/>
      <c r="C11" s="1"/>
      <c r="D11" s="1"/>
      <c r="E11" s="1"/>
    </row>
    <row r="12" spans="1:5" x14ac:dyDescent="0.35">
      <c r="A12" s="1" t="s">
        <v>14</v>
      </c>
      <c r="B12" s="1"/>
      <c r="C12" s="1"/>
      <c r="D12" s="1"/>
      <c r="E12" s="1"/>
    </row>
    <row r="13" spans="1:5" x14ac:dyDescent="0.35">
      <c r="A13" s="1" t="s">
        <v>15</v>
      </c>
      <c r="B13" s="1"/>
      <c r="C13" s="1"/>
      <c r="D13" s="1"/>
      <c r="E13" s="1"/>
    </row>
    <row r="14" spans="1:5" x14ac:dyDescent="0.35">
      <c r="A14" s="1" t="s">
        <v>16</v>
      </c>
      <c r="B14" s="1"/>
      <c r="C14" s="1"/>
      <c r="D14" s="1"/>
      <c r="E14" s="1"/>
    </row>
    <row r="15" spans="1:5" x14ac:dyDescent="0.35">
      <c r="A15" s="1" t="s">
        <v>17</v>
      </c>
      <c r="B15" s="1"/>
      <c r="C15" s="1"/>
      <c r="D15" s="1"/>
      <c r="E15" s="1"/>
    </row>
    <row r="16" spans="1:5" x14ac:dyDescent="0.35">
      <c r="A16" s="1" t="s">
        <v>18</v>
      </c>
      <c r="B16" s="1"/>
      <c r="C16" s="1"/>
      <c r="D16" s="1"/>
      <c r="E16" s="1"/>
    </row>
    <row r="17" spans="1:5" x14ac:dyDescent="0.35">
      <c r="A17" s="1" t="s">
        <v>19</v>
      </c>
      <c r="B17" s="1"/>
      <c r="C17" s="1"/>
      <c r="D17" s="1"/>
      <c r="E17" s="1"/>
    </row>
    <row r="18" spans="1:5" x14ac:dyDescent="0.35">
      <c r="A18" s="1" t="s">
        <v>20</v>
      </c>
      <c r="B18" s="1"/>
      <c r="C18" s="1"/>
      <c r="D18" s="1"/>
      <c r="E18" s="1"/>
    </row>
    <row r="19" spans="1:5" x14ac:dyDescent="0.35">
      <c r="A19" s="1" t="s">
        <v>21</v>
      </c>
      <c r="B19" s="1"/>
      <c r="C19" s="1"/>
      <c r="D19" s="1"/>
      <c r="E19" s="1"/>
    </row>
    <row r="20" spans="1:5" x14ac:dyDescent="0.35">
      <c r="A20" s="1" t="s">
        <v>22</v>
      </c>
      <c r="B20" s="1"/>
      <c r="C20" s="1"/>
      <c r="D20" s="1"/>
      <c r="E20" s="1"/>
    </row>
    <row r="21" spans="1:5" x14ac:dyDescent="0.35">
      <c r="A21" s="1" t="s">
        <v>23</v>
      </c>
      <c r="B21" s="1"/>
      <c r="C21" s="1"/>
      <c r="D21" s="1"/>
      <c r="E21" s="1"/>
    </row>
    <row r="22" spans="1:5" x14ac:dyDescent="0.35">
      <c r="A22" s="1" t="s">
        <v>24</v>
      </c>
      <c r="B22" s="1"/>
      <c r="C22" s="1"/>
      <c r="D22" s="1"/>
      <c r="E22" s="1"/>
    </row>
    <row r="23" spans="1:5" x14ac:dyDescent="0.35">
      <c r="A23" s="1" t="s">
        <v>25</v>
      </c>
      <c r="B23" s="1"/>
      <c r="C23" s="1"/>
      <c r="D23" s="1"/>
      <c r="E23" s="1"/>
    </row>
    <row r="24" spans="1:5" x14ac:dyDescent="0.35">
      <c r="A24" s="1" t="s">
        <v>26</v>
      </c>
      <c r="B24" s="1"/>
      <c r="C24" s="1"/>
      <c r="D24" s="1"/>
      <c r="E24" s="1"/>
    </row>
    <row r="25" spans="1:5" x14ac:dyDescent="0.35">
      <c r="A25" s="1" t="s">
        <v>27</v>
      </c>
      <c r="B25" s="1"/>
      <c r="C25" s="1"/>
      <c r="D25" s="1"/>
      <c r="E25" s="1"/>
    </row>
    <row r="26" spans="1:5" x14ac:dyDescent="0.35">
      <c r="A26" s="1" t="s">
        <v>28</v>
      </c>
      <c r="B26" s="1"/>
      <c r="C26" s="1"/>
      <c r="D26" s="1"/>
      <c r="E26" s="1"/>
    </row>
    <row r="27" spans="1:5" x14ac:dyDescent="0.35">
      <c r="A27" s="1" t="s">
        <v>29</v>
      </c>
      <c r="B27" s="1"/>
      <c r="C27" s="1"/>
      <c r="D27" s="1"/>
      <c r="E27" s="1"/>
    </row>
    <row r="28" spans="1:5" x14ac:dyDescent="0.35">
      <c r="A28" s="1" t="s">
        <v>30</v>
      </c>
      <c r="B28" s="1"/>
      <c r="C28" s="1"/>
      <c r="D28" s="1"/>
      <c r="E28" s="1"/>
    </row>
    <row r="29" spans="1:5" x14ac:dyDescent="0.35">
      <c r="A29" s="1" t="s">
        <v>31</v>
      </c>
      <c r="B29" s="1"/>
      <c r="C29" s="1"/>
      <c r="D29" s="1"/>
      <c r="E29" s="1"/>
    </row>
    <row r="30" spans="1:5" x14ac:dyDescent="0.35">
      <c r="A30" s="1" t="s">
        <v>32</v>
      </c>
      <c r="B30" s="1"/>
      <c r="C30" s="1"/>
      <c r="D30" s="1"/>
      <c r="E30" s="1"/>
    </row>
    <row r="31" spans="1:5" x14ac:dyDescent="0.35">
      <c r="A31" s="1" t="s">
        <v>33</v>
      </c>
      <c r="B31" s="1"/>
      <c r="C31" s="1"/>
      <c r="D31" s="1"/>
      <c r="E31" s="1"/>
    </row>
    <row r="32" spans="1:5" x14ac:dyDescent="0.35">
      <c r="A32" s="1" t="s">
        <v>34</v>
      </c>
      <c r="B32" s="1"/>
      <c r="C32" s="1"/>
      <c r="D32" s="1"/>
      <c r="E32" s="1"/>
    </row>
    <row r="33" spans="1:5" x14ac:dyDescent="0.35">
      <c r="A33" s="1" t="s">
        <v>35</v>
      </c>
      <c r="B33" s="1"/>
      <c r="C33" s="1"/>
      <c r="D33" s="1"/>
      <c r="E33" s="1"/>
    </row>
    <row r="34" spans="1:5" x14ac:dyDescent="0.35">
      <c r="A34" s="1" t="s">
        <v>36</v>
      </c>
      <c r="B34" s="1"/>
      <c r="C34" s="1"/>
      <c r="D34" s="1"/>
      <c r="E34" s="1"/>
    </row>
    <row r="35" spans="1:5" x14ac:dyDescent="0.35">
      <c r="A35" s="1" t="s">
        <v>37</v>
      </c>
      <c r="B35" s="1"/>
      <c r="C35" s="1"/>
      <c r="D35" s="1"/>
      <c r="E35" s="1"/>
    </row>
    <row r="36" spans="1:5" x14ac:dyDescent="0.35">
      <c r="A36" s="1" t="s">
        <v>38</v>
      </c>
      <c r="B36" s="1"/>
      <c r="C36" s="1"/>
      <c r="D36" s="1"/>
      <c r="E36" s="1"/>
    </row>
    <row r="37" spans="1:5" x14ac:dyDescent="0.35">
      <c r="A37" s="1" t="s">
        <v>39</v>
      </c>
      <c r="B37" s="1"/>
      <c r="C37" s="1"/>
      <c r="D37" s="1"/>
      <c r="E37" s="1"/>
    </row>
    <row r="38" spans="1:5" x14ac:dyDescent="0.35">
      <c r="A38" s="1" t="s">
        <v>40</v>
      </c>
      <c r="B38" s="1"/>
      <c r="C38" s="1"/>
      <c r="D38" s="1"/>
      <c r="E38" s="1"/>
    </row>
    <row r="39" spans="1:5" x14ac:dyDescent="0.35">
      <c r="A39" s="1" t="s">
        <v>41</v>
      </c>
      <c r="B39" s="1"/>
      <c r="C39" s="1"/>
      <c r="D39" s="1"/>
      <c r="E39" s="1"/>
    </row>
    <row r="40" spans="1:5" x14ac:dyDescent="0.35">
      <c r="A40" s="1" t="s">
        <v>42</v>
      </c>
      <c r="B40" s="1"/>
      <c r="C40" s="1"/>
      <c r="D40" s="1"/>
      <c r="E40" s="1"/>
    </row>
    <row r="41" spans="1:5" x14ac:dyDescent="0.35">
      <c r="A41" s="1" t="s">
        <v>43</v>
      </c>
      <c r="B41" s="1"/>
      <c r="C41" s="1"/>
      <c r="D41" s="1"/>
      <c r="E41" s="1"/>
    </row>
    <row r="42" spans="1:5" x14ac:dyDescent="0.35">
      <c r="A42" s="1" t="s">
        <v>44</v>
      </c>
      <c r="B42" s="1"/>
      <c r="C42" s="1"/>
      <c r="D42" s="1"/>
      <c r="E42" s="1"/>
    </row>
    <row r="43" spans="1:5" x14ac:dyDescent="0.35">
      <c r="A43" s="1" t="s">
        <v>45</v>
      </c>
      <c r="B43" s="1"/>
      <c r="C43" s="1"/>
      <c r="D43" s="1"/>
      <c r="E43" s="1"/>
    </row>
    <row r="44" spans="1:5" x14ac:dyDescent="0.35">
      <c r="A44" s="1" t="s">
        <v>46</v>
      </c>
      <c r="B44" s="1"/>
      <c r="C44" s="1"/>
      <c r="D44" s="1"/>
      <c r="E44" s="1"/>
    </row>
    <row r="45" spans="1:5" x14ac:dyDescent="0.35">
      <c r="A45" s="1" t="s">
        <v>47</v>
      </c>
      <c r="B45" s="1"/>
      <c r="C45" s="1"/>
      <c r="D45" s="1"/>
      <c r="E45" s="1"/>
    </row>
    <row r="46" spans="1:5" x14ac:dyDescent="0.35">
      <c r="A46" s="1" t="s">
        <v>48</v>
      </c>
      <c r="B46" s="1"/>
      <c r="C46" s="1"/>
      <c r="D46" s="1"/>
      <c r="E46" s="1"/>
    </row>
    <row r="47" spans="1:5" x14ac:dyDescent="0.35">
      <c r="A47" s="1" t="s">
        <v>49</v>
      </c>
      <c r="B47" s="1"/>
      <c r="C47" s="1"/>
      <c r="D47" s="1"/>
      <c r="E47" s="1"/>
    </row>
    <row r="48" spans="1:5" x14ac:dyDescent="0.35">
      <c r="A48" s="1" t="s">
        <v>50</v>
      </c>
      <c r="B48" s="1"/>
      <c r="C48" s="1"/>
      <c r="D48" s="1"/>
      <c r="E48" s="1"/>
    </row>
    <row r="49" spans="1:5" x14ac:dyDescent="0.35">
      <c r="A49" s="1" t="s">
        <v>51</v>
      </c>
      <c r="B49" s="1"/>
      <c r="C49" s="1"/>
      <c r="D49" s="1"/>
      <c r="E49" s="1"/>
    </row>
    <row r="50" spans="1:5" x14ac:dyDescent="0.35">
      <c r="A50" s="1" t="s">
        <v>52</v>
      </c>
      <c r="B50" s="1"/>
      <c r="C50" s="1"/>
      <c r="D50" s="1"/>
      <c r="E50" s="1"/>
    </row>
    <row r="51" spans="1:5" x14ac:dyDescent="0.35">
      <c r="A51" s="1" t="s">
        <v>53</v>
      </c>
      <c r="B51" s="1"/>
      <c r="C51" s="1"/>
      <c r="D51" s="1"/>
      <c r="E51" s="1"/>
    </row>
    <row r="52" spans="1:5" x14ac:dyDescent="0.35">
      <c r="A52" s="1" t="s">
        <v>54</v>
      </c>
      <c r="B52" s="1"/>
      <c r="C52" s="1"/>
      <c r="D52" s="1"/>
      <c r="E52" s="1"/>
    </row>
    <row r="53" spans="1:5" x14ac:dyDescent="0.35">
      <c r="A53" s="1" t="s">
        <v>55</v>
      </c>
      <c r="B53" s="1"/>
      <c r="C53" s="1"/>
      <c r="D53" s="1"/>
      <c r="E53" s="1"/>
    </row>
    <row r="54" spans="1:5" x14ac:dyDescent="0.35">
      <c r="A54" s="1" t="s">
        <v>56</v>
      </c>
      <c r="B54" s="1"/>
      <c r="C54" s="1"/>
      <c r="D54" s="1"/>
      <c r="E54" s="1"/>
    </row>
    <row r="55" spans="1:5" x14ac:dyDescent="0.35">
      <c r="A55" s="1" t="s">
        <v>57</v>
      </c>
      <c r="B55" s="1"/>
      <c r="C55" s="1"/>
      <c r="D55" s="1"/>
      <c r="E55" s="1"/>
    </row>
    <row r="56" spans="1:5" x14ac:dyDescent="0.35">
      <c r="A56" s="1" t="s">
        <v>58</v>
      </c>
      <c r="B56" s="1"/>
      <c r="C56" s="1"/>
      <c r="D56" s="1"/>
      <c r="E56" s="1"/>
    </row>
    <row r="57" spans="1:5" x14ac:dyDescent="0.35">
      <c r="A57" s="1" t="s">
        <v>59</v>
      </c>
      <c r="B57" s="1"/>
      <c r="C57" s="1"/>
      <c r="D57" s="1"/>
      <c r="E57" s="1"/>
    </row>
    <row r="58" spans="1:5" x14ac:dyDescent="0.35">
      <c r="A58" s="1" t="s">
        <v>60</v>
      </c>
      <c r="B58" s="1"/>
      <c r="C58" s="1"/>
      <c r="D58" s="1"/>
      <c r="E58" s="1"/>
    </row>
    <row r="59" spans="1:5" x14ac:dyDescent="0.35">
      <c r="A59" s="1" t="s">
        <v>61</v>
      </c>
      <c r="B59" s="1"/>
      <c r="C59" s="1"/>
      <c r="D59" s="1"/>
      <c r="E59" s="1"/>
    </row>
    <row r="60" spans="1:5" x14ac:dyDescent="0.35">
      <c r="A60" s="1" t="s">
        <v>62</v>
      </c>
      <c r="B60" s="1"/>
      <c r="C60" s="1"/>
      <c r="D60" s="1"/>
      <c r="E60" s="1"/>
    </row>
    <row r="61" spans="1:5" x14ac:dyDescent="0.35">
      <c r="A61" s="1" t="s">
        <v>63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0CFFF-A54B-41F0-9577-73F33E79AB03}">
  <sheetPr>
    <tabColor rgb="FFFFFF00"/>
  </sheetPr>
  <dimension ref="A1:N3"/>
  <sheetViews>
    <sheetView tabSelected="1" workbookViewId="0">
      <selection activeCell="D3" sqref="D3"/>
    </sheetView>
  </sheetViews>
  <sheetFormatPr defaultColWidth="8.6328125" defaultRowHeight="14.5" x14ac:dyDescent="0.35"/>
  <cols>
    <col min="1" max="2" width="24.453125" customWidth="1"/>
    <col min="3" max="7" width="24.453125" style="78" customWidth="1"/>
    <col min="8" max="8" width="25.81640625" customWidth="1"/>
    <col min="9" max="9" width="25.81640625" style="5" customWidth="1"/>
    <col min="10" max="11" width="16.6328125" customWidth="1"/>
    <col min="12" max="12" width="18.453125" customWidth="1"/>
    <col min="13" max="13" width="22.6328125" customWidth="1"/>
    <col min="14" max="14" width="34.81640625" customWidth="1"/>
    <col min="15" max="15" width="19.81640625" style="1" customWidth="1"/>
    <col min="16" max="16384" width="8.6328125" style="1"/>
  </cols>
  <sheetData>
    <row r="1" spans="1:14" ht="211" customHeight="1" x14ac:dyDescent="0.35">
      <c r="A1" s="85" t="s">
        <v>159</v>
      </c>
      <c r="B1" s="86"/>
      <c r="C1" s="86"/>
      <c r="D1" s="86"/>
      <c r="E1" s="86"/>
      <c r="F1" s="86"/>
      <c r="G1" s="86"/>
      <c r="H1" s="86"/>
      <c r="I1" s="45"/>
      <c r="J1" s="1"/>
      <c r="K1" s="1"/>
      <c r="L1" s="1"/>
      <c r="M1" s="1"/>
      <c r="N1" s="1"/>
    </row>
    <row r="2" spans="1:14" ht="72.5" x14ac:dyDescent="0.35">
      <c r="A2" s="74" t="s">
        <v>64</v>
      </c>
      <c r="B2" s="74" t="s">
        <v>65</v>
      </c>
      <c r="C2" s="75" t="s">
        <v>66</v>
      </c>
      <c r="D2" s="75" t="s">
        <v>67</v>
      </c>
      <c r="E2" s="75" t="s">
        <v>68</v>
      </c>
      <c r="F2" s="75" t="s">
        <v>69</v>
      </c>
      <c r="G2" s="75" t="s">
        <v>70</v>
      </c>
      <c r="H2" s="74" t="s">
        <v>71</v>
      </c>
      <c r="I2" s="74" t="s">
        <v>72</v>
      </c>
      <c r="J2" s="74" t="s">
        <v>73</v>
      </c>
      <c r="K2" s="50" t="s">
        <v>74</v>
      </c>
      <c r="L2" s="50" t="s">
        <v>75</v>
      </c>
      <c r="M2" s="74" t="s">
        <v>76</v>
      </c>
      <c r="N2" s="74" t="s">
        <v>77</v>
      </c>
    </row>
    <row r="3" spans="1:14" x14ac:dyDescent="0.35">
      <c r="A3" s="1" t="s">
        <v>4</v>
      </c>
      <c r="B3" s="1" t="s">
        <v>78</v>
      </c>
      <c r="C3" s="2"/>
      <c r="D3" s="2"/>
      <c r="E3" s="2" t="s">
        <v>156</v>
      </c>
      <c r="F3" s="2" t="s">
        <v>155</v>
      </c>
      <c r="G3" s="76">
        <v>2026</v>
      </c>
      <c r="H3" s="77">
        <f>DATE(G3, MONTH(DATEVALUE("1 "&amp;F3)), 1)</f>
        <v>46296</v>
      </c>
      <c r="I3" s="77" cm="1">
        <f t="array" ref="I3">_xlfn.IFS(
  E3="Monthly", EOMONTH(H3,0),
  E3="Quarterly", EOMONTH(H3,2),
  E3="Biannual", EOMONTH(H3,5),
  E3="Yearly", EOMONTH(H3,11)
)</f>
        <v>46326</v>
      </c>
      <c r="J3" s="1">
        <v>2027</v>
      </c>
      <c r="K3" s="1"/>
      <c r="L3" s="1"/>
      <c r="M3" s="1"/>
      <c r="N3" s="1"/>
    </row>
  </sheetData>
  <sheetProtection algorithmName="SHA-512" hashValue="S5CznbAzWjsRxRGMYyG5LL7DoDtfhFIFu4PhXeKARSGW4JGiHNGjDZi5qG9guVQsHeLFk92U9d/n0Kf21V3oJw==" saltValue="93qPASmOlp3ovDndtWHjwg==" spinCount="100000" sheet="1" objects="1" scenarios="1" selectLockedCells="1"/>
  <mergeCells count="1">
    <mergeCell ref="A1:H1"/>
  </mergeCells>
  <dataValidations count="6">
    <dataValidation type="whole" operator="greaterThanOrEqual" allowBlank="1" showInputMessage="1" showErrorMessage="1" sqref="G3" xr:uid="{94D4E381-C506-4FDF-89D5-5DE22B4041A3}">
      <formula1>2026</formula1>
    </dataValidation>
    <dataValidation type="list" allowBlank="1" showInputMessage="1" showErrorMessage="1" sqref="F3" xr:uid="{2B30F284-EDB9-4670-94D1-2342AEC75BAB}">
      <formula1>"January,February,March,April,May,June,July,August,September,October,November,December"</formula1>
    </dataValidation>
    <dataValidation type="list" allowBlank="1" showInputMessage="1" showErrorMessage="1" sqref="E3" xr:uid="{900D7F86-B29E-4771-8750-C5C5CB7A8A14}">
      <formula1>"Monthly, Quarterly, Biannual, Yearly"</formula1>
    </dataValidation>
    <dataValidation type="whole" allowBlank="1" showInputMessage="1" showErrorMessage="1" sqref="J1:J1048576 K1:L1 K4:K1048576 L4:L1048576" xr:uid="{1F5976E4-A496-4DA7-AB5A-9A4E55218499}">
      <formula1>2026</formula1>
      <formula2>3026</formula2>
    </dataValidation>
    <dataValidation type="whole" allowBlank="1" showInputMessage="1" showErrorMessage="1" sqref="E4:G1048576 C4:D1048576" xr:uid="{B4E14B11-6AF5-4301-A0A8-9860F48B5C43}">
      <formula1>1</formula1>
      <formula2>1000</formula2>
    </dataValidation>
    <dataValidation type="list" allowBlank="1" showInputMessage="1" showErrorMessage="1" sqref="K3 L3" xr:uid="{00A93144-540F-444C-9487-788CE54369E4}">
      <formula1>"Yes, No"</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16D32FF1-7EB7-4B8B-8263-D01F557D4E42}">
          <x14:formula1>
            <xm:f>'County Names to hide (2)'!A2:A61</xm:f>
          </x14:formula1>
          <xm:sqref>A3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68957-C8F9-4EB2-BF6D-8F0CF770C011}">
  <sheetPr>
    <tabColor rgb="FFFFFF00"/>
  </sheetPr>
  <dimension ref="A1:I100"/>
  <sheetViews>
    <sheetView topLeftCell="H1" workbookViewId="0">
      <selection activeCell="H5" sqref="H5"/>
    </sheetView>
  </sheetViews>
  <sheetFormatPr defaultColWidth="0" defaultRowHeight="14.5" zeroHeight="1" x14ac:dyDescent="0.35"/>
  <cols>
    <col min="1" max="1" width="25.36328125" customWidth="1"/>
    <col min="2" max="2" width="20.81640625" customWidth="1"/>
    <col min="3" max="3" width="21.453125" style="5" customWidth="1"/>
    <col min="4" max="4" width="22.453125" style="5" customWidth="1"/>
    <col min="5" max="5" width="46.6328125" customWidth="1"/>
    <col min="6" max="6" width="54" customWidth="1"/>
    <col min="7" max="7" width="46.1796875" customWidth="1"/>
    <col min="8" max="8" width="45.6328125" customWidth="1"/>
    <col min="9" max="9" width="46.6328125" customWidth="1"/>
    <col min="10" max="16384" width="8.6328125" hidden="1"/>
  </cols>
  <sheetData>
    <row r="1" spans="1:9" ht="14.5" customHeight="1" x14ac:dyDescent="0.35">
      <c r="A1" s="87" t="s">
        <v>79</v>
      </c>
      <c r="B1" s="87"/>
      <c r="C1" s="87"/>
      <c r="D1" s="87"/>
      <c r="E1" s="87"/>
      <c r="F1" s="48"/>
      <c r="G1" s="48"/>
    </row>
    <row r="2" spans="1:9" ht="66" customHeight="1" x14ac:dyDescent="0.35">
      <c r="A2" s="87"/>
      <c r="B2" s="87"/>
      <c r="C2" s="87"/>
      <c r="D2" s="87"/>
      <c r="E2" s="87"/>
      <c r="F2" s="49"/>
      <c r="G2" s="49"/>
    </row>
    <row r="3" spans="1:9" x14ac:dyDescent="0.35">
      <c r="A3" s="51" t="s">
        <v>80</v>
      </c>
      <c r="B3" s="51"/>
      <c r="C3" s="65" t="s">
        <v>81</v>
      </c>
      <c r="D3" s="65"/>
    </row>
    <row r="4" spans="1:9" s="45" customFormat="1" ht="29" x14ac:dyDescent="0.35">
      <c r="A4" s="72" t="s">
        <v>82</v>
      </c>
      <c r="B4" s="72" t="s">
        <v>83</v>
      </c>
      <c r="C4" s="73" t="s">
        <v>84</v>
      </c>
      <c r="D4" s="73" t="s">
        <v>85</v>
      </c>
      <c r="E4" s="45" t="s">
        <v>86</v>
      </c>
      <c r="F4" s="72" t="s">
        <v>87</v>
      </c>
      <c r="G4" s="72" t="s">
        <v>88</v>
      </c>
      <c r="H4" s="72" t="s">
        <v>89</v>
      </c>
      <c r="I4" s="72" t="s">
        <v>90</v>
      </c>
    </row>
    <row r="5" spans="1:9" x14ac:dyDescent="0.35">
      <c r="A5" s="1"/>
      <c r="B5" s="1"/>
      <c r="C5" s="4"/>
      <c r="D5" s="4"/>
      <c r="E5" s="52" t="str">
        <f>IF(OR(A5="", C5=""), "",
   IF(AND(
         C5 &lt;= 'County Names to hide (2)'!$D$2,
         OR(D5="", D5 &gt;= 'County Names to hide (2)'!$C$2)
      ),
      "Yes",
      "No"
   )
)</f>
        <v/>
      </c>
      <c r="F5" s="1"/>
      <c r="G5" s="1"/>
      <c r="H5" s="1"/>
      <c r="I5" s="1"/>
    </row>
    <row r="6" spans="1:9" x14ac:dyDescent="0.35">
      <c r="A6" s="1"/>
      <c r="B6" s="1"/>
      <c r="C6" s="4"/>
      <c r="D6" s="4"/>
      <c r="E6" s="52" t="str">
        <f>IF(OR(A6="", C6=""), "",
   IF(AND(
         C6 &lt;= 'County Names to hide (2)'!$D$2,
         OR(D6="", D6 &gt;= 'County Names to hide (2)'!$C$2)
      ),
      "Yes",
      "No"
   )
)</f>
        <v/>
      </c>
      <c r="F6" s="1"/>
      <c r="G6" s="1"/>
      <c r="H6" s="1"/>
      <c r="I6" s="1"/>
    </row>
    <row r="7" spans="1:9" x14ac:dyDescent="0.35">
      <c r="A7" s="1"/>
      <c r="B7" s="1"/>
      <c r="C7" s="4"/>
      <c r="D7" s="4"/>
      <c r="E7" s="52" t="str">
        <f>IF(OR(A7="", C7=""), "",
   IF(AND(
         C7 &lt;= 'County Names to hide (2)'!$D$2,
         OR(D7="", D7 &gt;= 'County Names to hide (2)'!$C$2)
      ),
      "Yes",
      "No"
   )
)</f>
        <v/>
      </c>
      <c r="F7" s="1"/>
      <c r="G7" s="1"/>
      <c r="H7" s="1"/>
      <c r="I7" s="1"/>
    </row>
    <row r="8" spans="1:9" x14ac:dyDescent="0.35">
      <c r="A8" s="1"/>
      <c r="B8" s="1"/>
      <c r="C8" s="4"/>
      <c r="D8" s="4"/>
      <c r="E8" s="52" t="str">
        <f>IF(OR(A8="", C8=""), "",
   IF(AND(
         C8 &lt;= 'County Names to hide (2)'!$D$2,
         OR(D8="", D8 &gt;= 'County Names to hide (2)'!$C$2)
      ),
      "Yes",
      "No"
   )
)</f>
        <v/>
      </c>
      <c r="F8" s="1"/>
      <c r="G8" s="1"/>
      <c r="H8" s="1"/>
      <c r="I8" s="1"/>
    </row>
    <row r="9" spans="1:9" x14ac:dyDescent="0.35">
      <c r="A9" s="1"/>
      <c r="B9" s="1"/>
      <c r="C9" s="4"/>
      <c r="D9" s="4"/>
      <c r="E9" s="52" t="str">
        <f>IF(OR(A9="", C9=""), "",
   IF(AND(
         C9 &lt;= 'County Names to hide (2)'!$D$2,
         OR(D9="", D9 &gt;= 'County Names to hide (2)'!$C$2)
      ),
      "Yes",
      "No"
   )
)</f>
        <v/>
      </c>
      <c r="F9" s="1"/>
      <c r="G9" s="1"/>
      <c r="H9" s="1"/>
      <c r="I9" s="1"/>
    </row>
    <row r="10" spans="1:9" x14ac:dyDescent="0.35">
      <c r="A10" s="1"/>
      <c r="B10" s="1"/>
      <c r="C10" s="4"/>
      <c r="D10" s="4"/>
      <c r="E10" s="52" t="str">
        <f>IF(OR(A10="", C10=""), "",
   IF(AND(
         C10 &lt;= 'County Names to hide (2)'!$D$2,
         OR(D10="", D10 &gt;= 'County Names to hide (2)'!$C$2)
      ),
      "Yes",
      "No"
   )
)</f>
        <v/>
      </c>
      <c r="F10" s="1"/>
      <c r="G10" s="1"/>
      <c r="H10" s="1"/>
      <c r="I10" s="1"/>
    </row>
    <row r="11" spans="1:9" x14ac:dyDescent="0.35">
      <c r="A11" s="1"/>
      <c r="B11" s="1"/>
      <c r="C11" s="4"/>
      <c r="D11" s="4"/>
      <c r="E11" s="52" t="str">
        <f>IF(OR(A11="", C11=""), "",
   IF(AND(
         C11 &lt;= 'County Names to hide (2)'!$D$2,
         OR(D11="", D11 &gt;= 'County Names to hide (2)'!$C$2)
      ),
      "Yes",
      "No"
   )
)</f>
        <v/>
      </c>
      <c r="F11" s="1"/>
      <c r="G11" s="1"/>
      <c r="H11" s="1"/>
      <c r="I11" s="1"/>
    </row>
    <row r="12" spans="1:9" x14ac:dyDescent="0.35">
      <c r="A12" s="1"/>
      <c r="B12" s="1"/>
      <c r="C12" s="4"/>
      <c r="D12" s="4"/>
      <c r="E12" s="52" t="str">
        <f>IF(OR(A12="", C12=""), "",
   IF(AND(
         C12 &lt;= 'County Names to hide (2)'!$D$2,
         OR(D12="", D12 &gt;= 'County Names to hide (2)'!$C$2)
      ),
      "Yes",
      "No"
   )
)</f>
        <v/>
      </c>
      <c r="F12" s="1"/>
      <c r="G12" s="1"/>
      <c r="H12" s="1"/>
      <c r="I12" s="1"/>
    </row>
    <row r="13" spans="1:9" x14ac:dyDescent="0.35">
      <c r="A13" s="1"/>
      <c r="B13" s="1"/>
      <c r="C13" s="4"/>
      <c r="D13" s="4"/>
      <c r="E13" s="52" t="str">
        <f>IF(OR(A13="", C13=""), "",
   IF(AND(
         C13 &lt;= 'County Names to hide (2)'!$D$2,
         OR(D13="", D13 &gt;= 'County Names to hide (2)'!$C$2)
      ),
      "Yes",
      "No"
   )
)</f>
        <v/>
      </c>
      <c r="F13" s="1"/>
      <c r="G13" s="1"/>
      <c r="H13" s="1"/>
      <c r="I13" s="1"/>
    </row>
    <row r="14" spans="1:9" x14ac:dyDescent="0.35">
      <c r="A14" s="1"/>
      <c r="B14" s="1"/>
      <c r="C14" s="4"/>
      <c r="D14" s="4"/>
      <c r="E14" s="52" t="str">
        <f>IF(OR(A14="", C14=""), "",
   IF(AND(
         C14 &lt;= 'County Names to hide (2)'!$D$2,
         OR(D14="", D14 &gt;= 'County Names to hide (2)'!$C$2)
      ),
      "Yes",
      "No"
   )
)</f>
        <v/>
      </c>
      <c r="F14" s="1"/>
      <c r="G14" s="1"/>
      <c r="H14" s="1"/>
      <c r="I14" s="1"/>
    </row>
    <row r="15" spans="1:9" x14ac:dyDescent="0.35">
      <c r="A15" s="1"/>
      <c r="B15" s="1"/>
      <c r="C15" s="4"/>
      <c r="D15" s="4"/>
      <c r="E15" s="52" t="str">
        <f>IF(OR(A15="", C15=""), "",
   IF(AND(
         C15 &lt;= 'County Names to hide (2)'!$D$2,
         OR(D15="", D15 &gt;= 'County Names to hide (2)'!$C$2)
      ),
      "Yes",
      "No"
   )
)</f>
        <v/>
      </c>
      <c r="F15" s="1"/>
      <c r="G15" s="1"/>
      <c r="H15" s="1"/>
      <c r="I15" s="1"/>
    </row>
    <row r="16" spans="1:9" x14ac:dyDescent="0.35">
      <c r="A16" s="1"/>
      <c r="B16" s="1"/>
      <c r="C16" s="4"/>
      <c r="D16" s="4"/>
      <c r="E16" s="52" t="str">
        <f>IF(OR(A16="", C16=""), "",
   IF(AND(
         C16 &lt;= 'County Names to hide (2)'!$D$2,
         OR(D16="", D16 &gt;= 'County Names to hide (2)'!$C$2)
      ),
      "Yes",
      "No"
   )
)</f>
        <v/>
      </c>
      <c r="F16" s="1"/>
      <c r="G16" s="1"/>
      <c r="H16" s="1"/>
      <c r="I16" s="1"/>
    </row>
    <row r="17" spans="1:9" x14ac:dyDescent="0.35">
      <c r="A17" s="1"/>
      <c r="B17" s="1"/>
      <c r="C17" s="4"/>
      <c r="D17" s="4"/>
      <c r="E17" s="52" t="str">
        <f>IF(OR(A17="", C17=""), "",
   IF(AND(
         C17 &lt;= 'County Names to hide (2)'!$D$2,
         OR(D17="", D17 &gt;= 'County Names to hide (2)'!$C$2)
      ),
      "Yes",
      "No"
   )
)</f>
        <v/>
      </c>
      <c r="F17" s="1"/>
      <c r="G17" s="1"/>
      <c r="H17" s="1"/>
      <c r="I17" s="1"/>
    </row>
    <row r="18" spans="1:9" x14ac:dyDescent="0.35">
      <c r="A18" s="1"/>
      <c r="B18" s="1"/>
      <c r="C18" s="4"/>
      <c r="D18" s="4"/>
      <c r="E18" s="52" t="str">
        <f>IF(OR(A18="", C18=""), "",
   IF(AND(
         C18 &lt;= 'County Names to hide (2)'!$D$2,
         OR(D18="", D18 &gt;= 'County Names to hide (2)'!$C$2)
      ),
      "Yes",
      "No"
   )
)</f>
        <v/>
      </c>
      <c r="F18" s="1"/>
      <c r="G18" s="1"/>
      <c r="H18" s="1"/>
      <c r="I18" s="1"/>
    </row>
    <row r="19" spans="1:9" x14ac:dyDescent="0.35">
      <c r="A19" s="1"/>
      <c r="B19" s="1"/>
      <c r="C19" s="4"/>
      <c r="D19" s="4"/>
      <c r="E19" s="52" t="str">
        <f>IF(OR(A19="", C19=""), "",
   IF(AND(
         C19 &lt;= 'County Names to hide (2)'!$D$2,
         OR(D19="", D19 &gt;= 'County Names to hide (2)'!$C$2)
      ),
      "Yes",
      "No"
   )
)</f>
        <v/>
      </c>
      <c r="F19" s="1"/>
      <c r="G19" s="1"/>
      <c r="H19" s="1"/>
      <c r="I19" s="1"/>
    </row>
    <row r="20" spans="1:9" x14ac:dyDescent="0.35">
      <c r="A20" s="1"/>
      <c r="B20" s="1"/>
      <c r="C20" s="4"/>
      <c r="D20" s="4"/>
      <c r="E20" s="52" t="str">
        <f>IF(OR(A20="", C20=""), "",
   IF(AND(
         C20 &lt;= 'County Names to hide (2)'!$D$2,
         OR(D20="", D20 &gt;= 'County Names to hide (2)'!$C$2)
      ),
      "Yes",
      "No"
   )
)</f>
        <v/>
      </c>
      <c r="F20" s="1"/>
      <c r="G20" s="1"/>
      <c r="H20" s="1"/>
      <c r="I20" s="1"/>
    </row>
    <row r="21" spans="1:9" x14ac:dyDescent="0.35">
      <c r="A21" s="1"/>
      <c r="B21" s="1"/>
      <c r="C21" s="4"/>
      <c r="D21" s="4"/>
      <c r="E21" s="52" t="str">
        <f>IF(OR(A21="", C21=""), "",
   IF(AND(
         C21 &lt;= 'County Names to hide (2)'!$D$2,
         OR(D21="", D21 &gt;= 'County Names to hide (2)'!$C$2)
      ),
      "Yes",
      "No"
   )
)</f>
        <v/>
      </c>
      <c r="F21" s="1"/>
      <c r="G21" s="1"/>
      <c r="H21" s="1"/>
      <c r="I21" s="1"/>
    </row>
    <row r="22" spans="1:9" x14ac:dyDescent="0.35">
      <c r="A22" s="1"/>
      <c r="B22" s="1"/>
      <c r="C22" s="4"/>
      <c r="D22" s="4"/>
      <c r="E22" s="52" t="str">
        <f>IF(OR(A22="", C22=""), "",
   IF(AND(
         C22 &lt;= 'County Names to hide (2)'!$D$2,
         OR(D22="", D22 &gt;= 'County Names to hide (2)'!$C$2)
      ),
      "Yes",
      "No"
   )
)</f>
        <v/>
      </c>
      <c r="F22" s="1"/>
      <c r="G22" s="1"/>
      <c r="H22" s="1"/>
      <c r="I22" s="1"/>
    </row>
    <row r="23" spans="1:9" x14ac:dyDescent="0.35">
      <c r="A23" s="1"/>
      <c r="B23" s="1"/>
      <c r="C23" s="4"/>
      <c r="D23" s="4"/>
      <c r="E23" s="52" t="str">
        <f>IF(OR(A23="", C23=""), "",
   IF(AND(
         C23 &lt;= 'County Names to hide (2)'!$D$2,
         OR(D23="", D23 &gt;= 'County Names to hide (2)'!$C$2)
      ),
      "Yes",
      "No"
   )
)</f>
        <v/>
      </c>
      <c r="F23" s="1"/>
      <c r="G23" s="1"/>
      <c r="H23" s="1"/>
      <c r="I23" s="1"/>
    </row>
    <row r="24" spans="1:9" x14ac:dyDescent="0.35">
      <c r="A24" s="1"/>
      <c r="B24" s="1"/>
      <c r="C24" s="4"/>
      <c r="D24" s="4"/>
      <c r="E24" s="52" t="str">
        <f>IF(OR(A24="", C24=""), "",
   IF(AND(
         C24 &lt;= 'County Names to hide (2)'!$D$2,
         OR(D24="", D24 &gt;= 'County Names to hide (2)'!$C$2)
      ),
      "Yes",
      "No"
   )
)</f>
        <v/>
      </c>
      <c r="F24" s="1"/>
      <c r="G24" s="1"/>
      <c r="H24" s="1"/>
      <c r="I24" s="1"/>
    </row>
    <row r="25" spans="1:9" x14ac:dyDescent="0.35">
      <c r="A25" s="1"/>
      <c r="B25" s="1"/>
      <c r="C25" s="4"/>
      <c r="D25" s="4"/>
      <c r="E25" s="52" t="str">
        <f>IF(OR(A25="", C25=""), "",
   IF(AND(
         C25 &lt;= 'County Names to hide (2)'!$D$2,
         OR(D25="", D25 &gt;= 'County Names to hide (2)'!$C$2)
      ),
      "Yes",
      "No"
   )
)</f>
        <v/>
      </c>
      <c r="F25" s="1"/>
      <c r="G25" s="1"/>
      <c r="H25" s="1"/>
      <c r="I25" s="1"/>
    </row>
    <row r="26" spans="1:9" x14ac:dyDescent="0.35">
      <c r="A26" s="1"/>
      <c r="B26" s="1"/>
      <c r="C26" s="4"/>
      <c r="D26" s="4"/>
      <c r="E26" s="52" t="str">
        <f>IF(OR(A26="", C26=""), "",
   IF(AND(
         C26 &lt;= 'County Names to hide (2)'!$D$2,
         OR(D26="", D26 &gt;= 'County Names to hide (2)'!$C$2)
      ),
      "Yes",
      "No"
   )
)</f>
        <v/>
      </c>
      <c r="F26" s="1"/>
      <c r="G26" s="1"/>
      <c r="H26" s="1"/>
      <c r="I26" s="1"/>
    </row>
    <row r="27" spans="1:9" x14ac:dyDescent="0.35">
      <c r="A27" s="1"/>
      <c r="B27" s="1"/>
      <c r="C27" s="4"/>
      <c r="D27" s="4"/>
      <c r="E27" s="52" t="str">
        <f>IF(OR(A27="", C27=""), "",
   IF(AND(
         C27 &lt;= 'County Names to hide (2)'!$D$2,
         OR(D27="", D27 &gt;= 'County Names to hide (2)'!$C$2)
      ),
      "Yes",
      "No"
   )
)</f>
        <v/>
      </c>
      <c r="F27" s="1"/>
      <c r="G27" s="1"/>
      <c r="H27" s="1"/>
      <c r="I27" s="1"/>
    </row>
    <row r="28" spans="1:9" x14ac:dyDescent="0.35">
      <c r="A28" s="1"/>
      <c r="B28" s="1"/>
      <c r="C28" s="4"/>
      <c r="D28" s="4"/>
      <c r="E28" s="52" t="str">
        <f>IF(OR(A28="", C28=""), "",
   IF(AND(
         C28 &lt;= 'County Names to hide (2)'!$D$2,
         OR(D28="", D28 &gt;= 'County Names to hide (2)'!$C$2)
      ),
      "Yes",
      "No"
   )
)</f>
        <v/>
      </c>
      <c r="F28" s="1"/>
      <c r="G28" s="1"/>
      <c r="H28" s="1"/>
      <c r="I28" s="1"/>
    </row>
    <row r="29" spans="1:9" x14ac:dyDescent="0.35">
      <c r="A29" s="1"/>
      <c r="B29" s="1"/>
      <c r="C29" s="4"/>
      <c r="D29" s="4"/>
      <c r="E29" s="52" t="str">
        <f>IF(OR(A29="", C29=""), "",
   IF(AND(
         C29 &lt;= 'County Names to hide (2)'!$D$2,
         OR(D29="", D29 &gt;= 'County Names to hide (2)'!$C$2)
      ),
      "Yes",
      "No"
   )
)</f>
        <v/>
      </c>
      <c r="F29" s="1"/>
      <c r="G29" s="1"/>
      <c r="H29" s="1"/>
      <c r="I29" s="1"/>
    </row>
    <row r="30" spans="1:9" x14ac:dyDescent="0.35">
      <c r="A30" s="1"/>
      <c r="B30" s="1"/>
      <c r="C30" s="4"/>
      <c r="D30" s="4"/>
      <c r="E30" s="52" t="str">
        <f>IF(OR(A30="", C30=""), "",
   IF(AND(
         C30 &lt;= 'County Names to hide (2)'!$D$2,
         OR(D30="", D30 &gt;= 'County Names to hide (2)'!$C$2)
      ),
      "Yes",
      "No"
   )
)</f>
        <v/>
      </c>
      <c r="F30" s="1"/>
      <c r="G30" s="1"/>
      <c r="H30" s="1"/>
      <c r="I30" s="1"/>
    </row>
    <row r="31" spans="1:9" x14ac:dyDescent="0.35">
      <c r="A31" s="1"/>
      <c r="B31" s="1"/>
      <c r="C31" s="4"/>
      <c r="D31" s="4"/>
      <c r="E31" s="52" t="str">
        <f>IF(OR(A31="", C31=""), "",
   IF(AND(
         C31 &lt;= 'County Names to hide (2)'!$D$2,
         OR(D31="", D31 &gt;= 'County Names to hide (2)'!$C$2)
      ),
      "Yes",
      "No"
   )
)</f>
        <v/>
      </c>
      <c r="F31" s="1"/>
      <c r="G31" s="1"/>
      <c r="H31" s="1"/>
      <c r="I31" s="1"/>
    </row>
    <row r="32" spans="1:9" x14ac:dyDescent="0.35">
      <c r="A32" s="1"/>
      <c r="B32" s="1"/>
      <c r="C32" s="4"/>
      <c r="D32" s="4"/>
      <c r="E32" s="52" t="str">
        <f>IF(OR(A32="", C32=""), "",
   IF(AND(
         C32 &lt;= 'County Names to hide (2)'!$D$2,
         OR(D32="", D32 &gt;= 'County Names to hide (2)'!$C$2)
      ),
      "Yes",
      "No"
   )
)</f>
        <v/>
      </c>
      <c r="F32" s="1"/>
      <c r="G32" s="1"/>
      <c r="H32" s="1"/>
      <c r="I32" s="1"/>
    </row>
    <row r="33" spans="1:9" x14ac:dyDescent="0.35">
      <c r="A33" s="1"/>
      <c r="B33" s="1"/>
      <c r="C33" s="4"/>
      <c r="D33" s="4"/>
      <c r="E33" s="52" t="str">
        <f>IF(OR(A33="", C33=""), "",
   IF(AND(
         C33 &lt;= 'County Names to hide (2)'!$D$2,
         OR(D33="", D33 &gt;= 'County Names to hide (2)'!$C$2)
      ),
      "Yes",
      "No"
   )
)</f>
        <v/>
      </c>
      <c r="F33" s="1"/>
      <c r="G33" s="1"/>
      <c r="H33" s="1"/>
      <c r="I33" s="1"/>
    </row>
    <row r="34" spans="1:9" x14ac:dyDescent="0.35">
      <c r="A34" s="1"/>
      <c r="B34" s="1"/>
      <c r="C34" s="4"/>
      <c r="D34" s="4"/>
      <c r="E34" s="52" t="str">
        <f>IF(OR(A34="", C34=""), "",
   IF(AND(
         C34 &lt;= 'County Names to hide (2)'!$D$2,
         OR(D34="", D34 &gt;= 'County Names to hide (2)'!$C$2)
      ),
      "Yes",
      "No"
   )
)</f>
        <v/>
      </c>
      <c r="F34" s="1"/>
      <c r="G34" s="1"/>
      <c r="H34" s="1"/>
      <c r="I34" s="1"/>
    </row>
    <row r="35" spans="1:9" x14ac:dyDescent="0.35">
      <c r="A35" s="1"/>
      <c r="B35" s="1"/>
      <c r="C35" s="4"/>
      <c r="D35" s="4"/>
      <c r="E35" s="52" t="str">
        <f>IF(OR(A35="", C35=""), "",
   IF(AND(
         C35 &lt;= 'County Names to hide (2)'!$D$2,
         OR(D35="", D35 &gt;= 'County Names to hide (2)'!$C$2)
      ),
      "Yes",
      "No"
   )
)</f>
        <v/>
      </c>
      <c r="F35" s="1"/>
      <c r="G35" s="1"/>
      <c r="H35" s="1"/>
      <c r="I35" s="1"/>
    </row>
    <row r="36" spans="1:9" x14ac:dyDescent="0.35">
      <c r="A36" s="1"/>
      <c r="B36" s="1"/>
      <c r="C36" s="4"/>
      <c r="D36" s="4"/>
      <c r="E36" s="52" t="str">
        <f>IF(OR(A36="", C36=""), "",
   IF(AND(
         C36 &lt;= 'County Names to hide (2)'!$D$2,
         OR(D36="", D36 &gt;= 'County Names to hide (2)'!$C$2)
      ),
      "Yes",
      "No"
   )
)</f>
        <v/>
      </c>
      <c r="F36" s="1"/>
      <c r="G36" s="1"/>
      <c r="H36" s="1"/>
      <c r="I36" s="1"/>
    </row>
    <row r="37" spans="1:9" x14ac:dyDescent="0.35">
      <c r="A37" s="1"/>
      <c r="B37" s="1"/>
      <c r="C37" s="4"/>
      <c r="D37" s="4"/>
      <c r="E37" s="52" t="str">
        <f>IF(OR(A37="", C37=""), "",
   IF(AND(
         C37 &lt;= 'County Names to hide (2)'!$D$2,
         OR(D37="", D37 &gt;= 'County Names to hide (2)'!$C$2)
      ),
      "Yes",
      "No"
   )
)</f>
        <v/>
      </c>
      <c r="F37" s="1"/>
      <c r="G37" s="1"/>
      <c r="H37" s="1"/>
      <c r="I37" s="1"/>
    </row>
    <row r="38" spans="1:9" x14ac:dyDescent="0.35">
      <c r="A38" s="1"/>
      <c r="B38" s="1"/>
      <c r="C38" s="4"/>
      <c r="D38" s="4"/>
      <c r="E38" s="52" t="str">
        <f>IF(OR(A38="", C38=""), "",
   IF(AND(
         C38 &lt;= 'County Names to hide (2)'!$D$2,
         OR(D38="", D38 &gt;= 'County Names to hide (2)'!$C$2)
      ),
      "Yes",
      "No"
   )
)</f>
        <v/>
      </c>
      <c r="F38" s="1"/>
      <c r="G38" s="1"/>
      <c r="H38" s="1"/>
      <c r="I38" s="1"/>
    </row>
    <row r="39" spans="1:9" x14ac:dyDescent="0.35">
      <c r="A39" s="1"/>
      <c r="B39" s="1"/>
      <c r="C39" s="4"/>
      <c r="D39" s="4"/>
      <c r="E39" s="52" t="str">
        <f>IF(OR(A39="", C39=""), "",
   IF(AND(
         C39 &lt;= 'County Names to hide (2)'!$D$2,
         OR(D39="", D39 &gt;= 'County Names to hide (2)'!$C$2)
      ),
      "Yes",
      "No"
   )
)</f>
        <v/>
      </c>
      <c r="F39" s="1"/>
      <c r="G39" s="1"/>
      <c r="H39" s="1"/>
      <c r="I39" s="1"/>
    </row>
    <row r="40" spans="1:9" x14ac:dyDescent="0.35">
      <c r="A40" s="1"/>
      <c r="B40" s="1"/>
      <c r="C40" s="4"/>
      <c r="D40" s="4"/>
      <c r="E40" s="52" t="str">
        <f>IF(OR(A40="", C40=""), "",
   IF(AND(
         C40 &lt;= 'County Names to hide (2)'!$D$2,
         OR(D40="", D40 &gt;= 'County Names to hide (2)'!$C$2)
      ),
      "Yes",
      "No"
   )
)</f>
        <v/>
      </c>
      <c r="F40" s="1"/>
      <c r="G40" s="1"/>
      <c r="H40" s="1"/>
      <c r="I40" s="1"/>
    </row>
    <row r="41" spans="1:9" x14ac:dyDescent="0.35">
      <c r="A41" s="1"/>
      <c r="B41" s="1"/>
      <c r="C41" s="4"/>
      <c r="D41" s="4"/>
      <c r="E41" s="52" t="str">
        <f>IF(OR(A41="", C41=""), "",
   IF(AND(
         C41 &lt;= 'County Names to hide (2)'!$D$2,
         OR(D41="", D41 &gt;= 'County Names to hide (2)'!$C$2)
      ),
      "Yes",
      "No"
   )
)</f>
        <v/>
      </c>
      <c r="F41" s="1"/>
      <c r="G41" s="1"/>
      <c r="H41" s="1"/>
      <c r="I41" s="1"/>
    </row>
    <row r="42" spans="1:9" x14ac:dyDescent="0.35">
      <c r="A42" s="1"/>
      <c r="B42" s="1"/>
      <c r="C42" s="4"/>
      <c r="D42" s="4"/>
      <c r="E42" s="52" t="str">
        <f>IF(OR(A42="", C42=""), "",
   IF(AND(
         C42 &lt;= 'County Names to hide (2)'!$D$2,
         OR(D42="", D42 &gt;= 'County Names to hide (2)'!$C$2)
      ),
      "Yes",
      "No"
   )
)</f>
        <v/>
      </c>
      <c r="F42" s="1"/>
      <c r="G42" s="1"/>
      <c r="H42" s="1"/>
      <c r="I42" s="1"/>
    </row>
    <row r="43" spans="1:9" x14ac:dyDescent="0.35">
      <c r="A43" s="1"/>
      <c r="B43" s="1"/>
      <c r="C43" s="4"/>
      <c r="D43" s="4"/>
      <c r="E43" s="52" t="str">
        <f>IF(OR(A43="", C43=""), "",
   IF(AND(
         C43 &lt;= 'County Names to hide (2)'!$D$2,
         OR(D43="", D43 &gt;= 'County Names to hide (2)'!$C$2)
      ),
      "Yes",
      "No"
   )
)</f>
        <v/>
      </c>
      <c r="F43" s="1"/>
      <c r="G43" s="1"/>
      <c r="H43" s="1"/>
      <c r="I43" s="1"/>
    </row>
    <row r="44" spans="1:9" x14ac:dyDescent="0.35">
      <c r="A44" s="1"/>
      <c r="B44" s="1"/>
      <c r="C44" s="4"/>
      <c r="D44" s="4"/>
      <c r="E44" s="52" t="str">
        <f>IF(OR(A44="", C44=""), "",
   IF(AND(
         C44 &lt;= 'County Names to hide (2)'!$D$2,
         OR(D44="", D44 &gt;= 'County Names to hide (2)'!$C$2)
      ),
      "Yes",
      "No"
   )
)</f>
        <v/>
      </c>
      <c r="F44" s="1"/>
      <c r="G44" s="1"/>
      <c r="H44" s="1"/>
      <c r="I44" s="1"/>
    </row>
    <row r="45" spans="1:9" x14ac:dyDescent="0.35">
      <c r="A45" s="1"/>
      <c r="B45" s="1"/>
      <c r="C45" s="4"/>
      <c r="D45" s="4"/>
      <c r="E45" s="52" t="str">
        <f>IF(OR(A45="", C45=""), "",
   IF(AND(
         C45 &lt;= 'County Names to hide (2)'!$D$2,
         OR(D45="", D45 &gt;= 'County Names to hide (2)'!$C$2)
      ),
      "Yes",
      "No"
   )
)</f>
        <v/>
      </c>
      <c r="F45" s="1"/>
      <c r="G45" s="1"/>
      <c r="H45" s="1"/>
      <c r="I45" s="1"/>
    </row>
    <row r="46" spans="1:9" x14ac:dyDescent="0.35">
      <c r="A46" s="1"/>
      <c r="B46" s="1"/>
      <c r="C46" s="4"/>
      <c r="D46" s="4"/>
      <c r="E46" s="52" t="str">
        <f>IF(OR(A46="", C46=""), "",
   IF(AND(
         C46 &lt;= 'County Names to hide (2)'!$D$2,
         OR(D46="", D46 &gt;= 'County Names to hide (2)'!$C$2)
      ),
      "Yes",
      "No"
   )
)</f>
        <v/>
      </c>
      <c r="F46" s="1"/>
      <c r="G46" s="1"/>
      <c r="H46" s="1"/>
      <c r="I46" s="1"/>
    </row>
    <row r="47" spans="1:9" x14ac:dyDescent="0.35">
      <c r="A47" s="1"/>
      <c r="B47" s="1"/>
      <c r="C47" s="4"/>
      <c r="D47" s="4"/>
      <c r="E47" s="52" t="str">
        <f>IF(OR(A47="", C47=""), "",
   IF(AND(
         C47 &lt;= 'County Names to hide (2)'!$D$2,
         OR(D47="", D47 &gt;= 'County Names to hide (2)'!$C$2)
      ),
      "Yes",
      "No"
   )
)</f>
        <v/>
      </c>
      <c r="F47" s="1"/>
      <c r="G47" s="1"/>
      <c r="H47" s="1"/>
      <c r="I47" s="1"/>
    </row>
    <row r="48" spans="1:9" x14ac:dyDescent="0.35">
      <c r="A48" s="1"/>
      <c r="B48" s="1"/>
      <c r="C48" s="4"/>
      <c r="D48" s="4"/>
      <c r="E48" s="52" t="str">
        <f>IF(OR(A48="", C48=""), "",
   IF(AND(
         C48 &lt;= 'County Names to hide (2)'!$D$2,
         OR(D48="", D48 &gt;= 'County Names to hide (2)'!$C$2)
      ),
      "Yes",
      "No"
   )
)</f>
        <v/>
      </c>
      <c r="F48" s="1"/>
      <c r="G48" s="1"/>
      <c r="H48" s="1"/>
      <c r="I48" s="1"/>
    </row>
    <row r="49" spans="1:9" x14ac:dyDescent="0.35">
      <c r="A49" s="1"/>
      <c r="B49" s="1"/>
      <c r="C49" s="4"/>
      <c r="D49" s="4"/>
      <c r="E49" s="52" t="str">
        <f>IF(OR(A49="", C49=""), "",
   IF(AND(
         C49 &lt;= 'County Names to hide (2)'!$D$2,
         OR(D49="", D49 &gt;= 'County Names to hide (2)'!$C$2)
      ),
      "Yes",
      "No"
   )
)</f>
        <v/>
      </c>
      <c r="F49" s="1"/>
      <c r="G49" s="1"/>
      <c r="H49" s="1"/>
      <c r="I49" s="1"/>
    </row>
    <row r="50" spans="1:9" x14ac:dyDescent="0.35">
      <c r="A50" s="1"/>
      <c r="B50" s="1"/>
      <c r="C50" s="4"/>
      <c r="D50" s="4"/>
      <c r="E50" s="52" t="str">
        <f>IF(OR(A50="", C50=""), "",
   IF(AND(
         C50 &lt;= 'County Names to hide (2)'!$D$2,
         OR(D50="", D50 &gt;= 'County Names to hide (2)'!$C$2)
      ),
      "Yes",
      "No"
   )
)</f>
        <v/>
      </c>
      <c r="F50" s="1"/>
      <c r="G50" s="1"/>
      <c r="H50" s="1"/>
      <c r="I50" s="1"/>
    </row>
    <row r="51" spans="1:9" x14ac:dyDescent="0.35">
      <c r="A51" s="1"/>
      <c r="B51" s="1"/>
      <c r="C51" s="4"/>
      <c r="D51" s="4"/>
      <c r="E51" s="52" t="str">
        <f>IF(OR(A51="", C51=""), "",
   IF(AND(
         C51 &lt;= 'County Names to hide (2)'!$D$2,
         OR(D51="", D51 &gt;= 'County Names to hide (2)'!$C$2)
      ),
      "Yes",
      "No"
   )
)</f>
        <v/>
      </c>
      <c r="F51" s="1"/>
      <c r="G51" s="1"/>
      <c r="H51" s="1"/>
      <c r="I51" s="1"/>
    </row>
    <row r="52" spans="1:9" x14ac:dyDescent="0.35">
      <c r="A52" s="1"/>
      <c r="B52" s="1"/>
      <c r="C52" s="4"/>
      <c r="D52" s="4"/>
      <c r="E52" s="52" t="str">
        <f>IF(OR(A52="", C52=""), "",
   IF(AND(
         C52 &lt;= 'County Names to hide (2)'!$D$2,
         OR(D52="", D52 &gt;= 'County Names to hide (2)'!$C$2)
      ),
      "Yes",
      "No"
   )
)</f>
        <v/>
      </c>
      <c r="F52" s="1"/>
      <c r="G52" s="1"/>
      <c r="H52" s="1"/>
      <c r="I52" s="1"/>
    </row>
    <row r="53" spans="1:9" x14ac:dyDescent="0.35">
      <c r="A53" s="1"/>
      <c r="B53" s="1"/>
      <c r="C53" s="4"/>
      <c r="D53" s="4"/>
      <c r="E53" s="52" t="str">
        <f>IF(OR(A53="", C53=""), "",
   IF(AND(
         C53 &lt;= 'County Names to hide (2)'!$D$2,
         OR(D53="", D53 &gt;= 'County Names to hide (2)'!$C$2)
      ),
      "Yes",
      "No"
   )
)</f>
        <v/>
      </c>
      <c r="F53" s="1"/>
      <c r="G53" s="1"/>
      <c r="H53" s="1"/>
      <c r="I53" s="1"/>
    </row>
    <row r="54" spans="1:9" x14ac:dyDescent="0.35">
      <c r="A54" s="1"/>
      <c r="B54" s="1"/>
      <c r="C54" s="4"/>
      <c r="D54" s="4"/>
      <c r="E54" s="52" t="str">
        <f>IF(OR(A54="", C54=""), "",
   IF(AND(
         C54 &lt;= 'County Names to hide (2)'!$D$2,
         OR(D54="", D54 &gt;= 'County Names to hide (2)'!$C$2)
      ),
      "Yes",
      "No"
   )
)</f>
        <v/>
      </c>
      <c r="F54" s="1"/>
      <c r="G54" s="1"/>
      <c r="H54" s="1"/>
      <c r="I54" s="1"/>
    </row>
    <row r="55" spans="1:9" x14ac:dyDescent="0.35">
      <c r="A55" s="1"/>
      <c r="B55" s="1"/>
      <c r="C55" s="4"/>
      <c r="D55" s="4"/>
      <c r="E55" s="52" t="str">
        <f>IF(OR(A55="", C55=""), "",
   IF(AND(
         C55 &lt;= 'County Names to hide (2)'!$D$2,
         OR(D55="", D55 &gt;= 'County Names to hide (2)'!$C$2)
      ),
      "Yes",
      "No"
   )
)</f>
        <v/>
      </c>
      <c r="F55" s="1"/>
      <c r="G55" s="1"/>
      <c r="H55" s="1"/>
      <c r="I55" s="1"/>
    </row>
    <row r="56" spans="1:9" x14ac:dyDescent="0.35">
      <c r="A56" s="1"/>
      <c r="B56" s="1"/>
      <c r="C56" s="4"/>
      <c r="D56" s="4"/>
      <c r="E56" s="52" t="str">
        <f>IF(OR(A56="", C56=""), "",
   IF(AND(
         C56 &lt;= 'County Names to hide (2)'!$D$2,
         OR(D56="", D56 &gt;= 'County Names to hide (2)'!$C$2)
      ),
      "Yes",
      "No"
   )
)</f>
        <v/>
      </c>
      <c r="F56" s="1"/>
      <c r="G56" s="1"/>
      <c r="H56" s="1"/>
      <c r="I56" s="1"/>
    </row>
    <row r="57" spans="1:9" x14ac:dyDescent="0.35">
      <c r="A57" s="1"/>
      <c r="B57" s="1"/>
      <c r="C57" s="4"/>
      <c r="D57" s="4"/>
      <c r="E57" s="52" t="str">
        <f>IF(OR(A57="", C57=""), "",
   IF(AND(
         C57 &lt;= 'County Names to hide (2)'!$D$2,
         OR(D57="", D57 &gt;= 'County Names to hide (2)'!$C$2)
      ),
      "Yes",
      "No"
   )
)</f>
        <v/>
      </c>
      <c r="F57" s="1"/>
      <c r="G57" s="1"/>
      <c r="H57" s="1"/>
      <c r="I57" s="1"/>
    </row>
    <row r="58" spans="1:9" x14ac:dyDescent="0.35">
      <c r="A58" s="1"/>
      <c r="B58" s="1"/>
      <c r="C58" s="4"/>
      <c r="D58" s="4"/>
      <c r="E58" s="52" t="str">
        <f>IF(OR(A58="", C58=""), "",
   IF(AND(
         C58 &lt;= 'County Names to hide (2)'!$D$2,
         OR(D58="", D58 &gt;= 'County Names to hide (2)'!$C$2)
      ),
      "Yes",
      "No"
   )
)</f>
        <v/>
      </c>
      <c r="F58" s="1"/>
      <c r="G58" s="1"/>
      <c r="H58" s="1"/>
      <c r="I58" s="1"/>
    </row>
    <row r="59" spans="1:9" x14ac:dyDescent="0.35">
      <c r="A59" s="1"/>
      <c r="B59" s="1"/>
      <c r="C59" s="4"/>
      <c r="D59" s="4"/>
      <c r="E59" s="52" t="str">
        <f>IF(OR(A59="", C59=""), "",
   IF(AND(
         C59 &lt;= 'County Names to hide (2)'!$D$2,
         OR(D59="", D59 &gt;= 'County Names to hide (2)'!$C$2)
      ),
      "Yes",
      "No"
   )
)</f>
        <v/>
      </c>
      <c r="F59" s="1"/>
      <c r="G59" s="1"/>
      <c r="H59" s="1"/>
      <c r="I59" s="1"/>
    </row>
    <row r="60" spans="1:9" x14ac:dyDescent="0.35">
      <c r="A60" s="1"/>
      <c r="B60" s="1"/>
      <c r="C60" s="4"/>
      <c r="D60" s="4"/>
      <c r="E60" s="52" t="str">
        <f>IF(OR(A60="", C60=""), "",
   IF(AND(
         C60 &lt;= 'County Names to hide (2)'!$D$2,
         OR(D60="", D60 &gt;= 'County Names to hide (2)'!$C$2)
      ),
      "Yes",
      "No"
   )
)</f>
        <v/>
      </c>
      <c r="F60" s="1"/>
      <c r="G60" s="1"/>
      <c r="H60" s="1"/>
      <c r="I60" s="1"/>
    </row>
    <row r="61" spans="1:9" x14ac:dyDescent="0.35">
      <c r="A61" s="1"/>
      <c r="B61" s="1"/>
      <c r="C61" s="4"/>
      <c r="D61" s="4"/>
      <c r="E61" s="52" t="str">
        <f>IF(OR(A61="", C61=""), "",
   IF(AND(
         C61 &lt;= 'County Names to hide (2)'!$D$2,
         OR(D61="", D61 &gt;= 'County Names to hide (2)'!$C$2)
      ),
      "Yes",
      "No"
   )
)</f>
        <v/>
      </c>
      <c r="F61" s="1"/>
      <c r="G61" s="1"/>
      <c r="H61" s="1"/>
      <c r="I61" s="1"/>
    </row>
    <row r="62" spans="1:9" x14ac:dyDescent="0.35">
      <c r="A62" s="1"/>
      <c r="B62" s="1"/>
      <c r="C62" s="4"/>
      <c r="D62" s="4"/>
      <c r="E62" s="52" t="str">
        <f>IF(OR(A62="", C62=""), "",
   IF(AND(
         C62 &lt;= 'County Names to hide (2)'!$D$2,
         OR(D62="", D62 &gt;= 'County Names to hide (2)'!$C$2)
      ),
      "Yes",
      "No"
   )
)</f>
        <v/>
      </c>
      <c r="F62" s="1"/>
      <c r="G62" s="1"/>
      <c r="H62" s="1"/>
      <c r="I62" s="1"/>
    </row>
    <row r="63" spans="1:9" x14ac:dyDescent="0.35">
      <c r="A63" s="1"/>
      <c r="B63" s="1"/>
      <c r="C63" s="4"/>
      <c r="D63" s="4"/>
      <c r="E63" s="52" t="str">
        <f>IF(OR(A63="", C63=""), "",
   IF(AND(
         C63 &lt;= 'County Names to hide (2)'!$D$2,
         OR(D63="", D63 &gt;= 'County Names to hide (2)'!$C$2)
      ),
      "Yes",
      "No"
   )
)</f>
        <v/>
      </c>
      <c r="F63" s="1"/>
      <c r="G63" s="1"/>
      <c r="H63" s="1"/>
      <c r="I63" s="1"/>
    </row>
    <row r="64" spans="1:9" x14ac:dyDescent="0.35">
      <c r="A64" s="1"/>
      <c r="B64" s="1"/>
      <c r="C64" s="4"/>
      <c r="D64" s="4"/>
      <c r="E64" s="52" t="str">
        <f>IF(OR(A64="", C64=""), "",
   IF(AND(
         C64 &lt;= 'County Names to hide (2)'!$D$2,
         OR(D64="", D64 &gt;= 'County Names to hide (2)'!$C$2)
      ),
      "Yes",
      "No"
   )
)</f>
        <v/>
      </c>
      <c r="F64" s="1"/>
      <c r="G64" s="1"/>
      <c r="H64" s="1"/>
      <c r="I64" s="1"/>
    </row>
    <row r="65" spans="1:9" x14ac:dyDescent="0.35">
      <c r="A65" s="1"/>
      <c r="B65" s="1"/>
      <c r="C65" s="4"/>
      <c r="D65" s="4"/>
      <c r="E65" s="52" t="str">
        <f>IF(OR(A65="", C65=""), "",
   IF(AND(
         C65 &lt;= 'County Names to hide (2)'!$D$2,
         OR(D65="", D65 &gt;= 'County Names to hide (2)'!$C$2)
      ),
      "Yes",
      "No"
   )
)</f>
        <v/>
      </c>
      <c r="F65" s="1"/>
      <c r="G65" s="1"/>
      <c r="H65" s="1"/>
      <c r="I65" s="1"/>
    </row>
    <row r="66" spans="1:9" x14ac:dyDescent="0.35">
      <c r="A66" s="1"/>
      <c r="B66" s="1"/>
      <c r="C66" s="4"/>
      <c r="D66" s="4"/>
      <c r="E66" s="52" t="str">
        <f>IF(OR(A66="", C66=""), "",
   IF(AND(
         C66 &lt;= 'County Names to hide (2)'!$D$2,
         OR(D66="", D66 &gt;= 'County Names to hide (2)'!$C$2)
      ),
      "Yes",
      "No"
   )
)</f>
        <v/>
      </c>
      <c r="F66" s="1"/>
      <c r="G66" s="1"/>
      <c r="H66" s="1"/>
      <c r="I66" s="1"/>
    </row>
    <row r="67" spans="1:9" x14ac:dyDescent="0.35">
      <c r="A67" s="1"/>
      <c r="B67" s="1"/>
      <c r="C67" s="4"/>
      <c r="D67" s="4"/>
      <c r="E67" s="52" t="str">
        <f>IF(OR(A67="", C67=""), "",
   IF(AND(
         C67 &lt;= 'County Names to hide (2)'!$D$2,
         OR(D67="", D67 &gt;= 'County Names to hide (2)'!$C$2)
      ),
      "Yes",
      "No"
   )
)</f>
        <v/>
      </c>
      <c r="F67" s="1"/>
      <c r="G67" s="1"/>
      <c r="H67" s="1"/>
      <c r="I67" s="1"/>
    </row>
    <row r="68" spans="1:9" x14ac:dyDescent="0.35">
      <c r="A68" s="1"/>
      <c r="B68" s="1"/>
      <c r="C68" s="4"/>
      <c r="D68" s="4"/>
      <c r="E68" s="52" t="str">
        <f>IF(OR(A68="", C68=""), "",
   IF(AND(
         C68 &lt;= 'County Names to hide (2)'!$D$2,
         OR(D68="", D68 &gt;= 'County Names to hide (2)'!$C$2)
      ),
      "Yes",
      "No"
   )
)</f>
        <v/>
      </c>
      <c r="F68" s="1"/>
      <c r="G68" s="1"/>
      <c r="H68" s="1"/>
      <c r="I68" s="1"/>
    </row>
    <row r="69" spans="1:9" x14ac:dyDescent="0.35">
      <c r="A69" s="1"/>
      <c r="B69" s="1"/>
      <c r="C69" s="4"/>
      <c r="D69" s="4"/>
      <c r="E69" s="52" t="str">
        <f>IF(OR(A69="", C69=""), "",
   IF(AND(
         C69 &lt;= 'County Names to hide (2)'!$D$2,
         OR(D69="", D69 &gt;= 'County Names to hide (2)'!$C$2)
      ),
      "Yes",
      "No"
   )
)</f>
        <v/>
      </c>
      <c r="F69" s="1"/>
      <c r="G69" s="1"/>
      <c r="H69" s="1"/>
      <c r="I69" s="1"/>
    </row>
    <row r="70" spans="1:9" x14ac:dyDescent="0.35">
      <c r="A70" s="1"/>
      <c r="B70" s="1"/>
      <c r="C70" s="4"/>
      <c r="D70" s="4"/>
      <c r="E70" s="52" t="str">
        <f>IF(OR(A70="", C70=""), "",
   IF(AND(
         C70 &lt;= 'County Names to hide (2)'!$D$2,
         OR(D70="", D70 &gt;= 'County Names to hide (2)'!$C$2)
      ),
      "Yes",
      "No"
   )
)</f>
        <v/>
      </c>
      <c r="F70" s="1"/>
      <c r="G70" s="1"/>
      <c r="H70" s="1"/>
      <c r="I70" s="1"/>
    </row>
    <row r="71" spans="1:9" x14ac:dyDescent="0.35">
      <c r="A71" s="1"/>
      <c r="B71" s="1"/>
      <c r="C71" s="4"/>
      <c r="D71" s="4"/>
      <c r="E71" s="52" t="str">
        <f>IF(OR(A71="", C71=""), "",
   IF(AND(
         C71 &lt;= 'County Names to hide (2)'!$D$2,
         OR(D71="", D71 &gt;= 'County Names to hide (2)'!$C$2)
      ),
      "Yes",
      "No"
   )
)</f>
        <v/>
      </c>
      <c r="F71" s="1"/>
      <c r="G71" s="1"/>
      <c r="H71" s="1"/>
      <c r="I71" s="1"/>
    </row>
    <row r="72" spans="1:9" x14ac:dyDescent="0.35">
      <c r="A72" s="1"/>
      <c r="B72" s="1"/>
      <c r="C72" s="4"/>
      <c r="D72" s="4"/>
      <c r="E72" s="52" t="str">
        <f>IF(OR(A72="", C72=""), "",
   IF(AND(
         C72 &lt;= 'County Names to hide (2)'!$D$2,
         OR(D72="", D72 &gt;= 'County Names to hide (2)'!$C$2)
      ),
      "Yes",
      "No"
   )
)</f>
        <v/>
      </c>
      <c r="F72" s="1"/>
      <c r="G72" s="1"/>
      <c r="H72" s="1"/>
      <c r="I72" s="1"/>
    </row>
    <row r="73" spans="1:9" x14ac:dyDescent="0.35">
      <c r="A73" s="1"/>
      <c r="B73" s="1"/>
      <c r="C73" s="4"/>
      <c r="D73" s="4"/>
      <c r="E73" s="52" t="str">
        <f>IF(OR(A73="", C73=""), "",
   IF(AND(
         C73 &lt;= 'County Names to hide (2)'!$D$2,
         OR(D73="", D73 &gt;= 'County Names to hide (2)'!$C$2)
      ),
      "Yes",
      "No"
   )
)</f>
        <v/>
      </c>
      <c r="F73" s="1"/>
      <c r="G73" s="1"/>
      <c r="H73" s="1"/>
      <c r="I73" s="1"/>
    </row>
    <row r="74" spans="1:9" x14ac:dyDescent="0.35">
      <c r="A74" s="1"/>
      <c r="B74" s="1"/>
      <c r="C74" s="4"/>
      <c r="D74" s="4"/>
      <c r="E74" s="52" t="str">
        <f>IF(OR(A74="", C74=""), "",
   IF(AND(
         C74 &lt;= 'County Names to hide (2)'!$D$2,
         OR(D74="", D74 &gt;= 'County Names to hide (2)'!$C$2)
      ),
      "Yes",
      "No"
   )
)</f>
        <v/>
      </c>
      <c r="F74" s="1"/>
      <c r="G74" s="1"/>
      <c r="H74" s="1"/>
      <c r="I74" s="1"/>
    </row>
    <row r="75" spans="1:9" x14ac:dyDescent="0.35">
      <c r="A75" s="1"/>
      <c r="B75" s="1"/>
      <c r="C75" s="4"/>
      <c r="D75" s="4"/>
      <c r="E75" s="52" t="str">
        <f>IF(OR(A75="", C75=""), "",
   IF(AND(
         C75 &lt;= 'County Names to hide (2)'!$D$2,
         OR(D75="", D75 &gt;= 'County Names to hide (2)'!$C$2)
      ),
      "Yes",
      "No"
   )
)</f>
        <v/>
      </c>
      <c r="F75" s="1"/>
      <c r="G75" s="1"/>
      <c r="H75" s="1"/>
      <c r="I75" s="1"/>
    </row>
    <row r="76" spans="1:9" x14ac:dyDescent="0.35">
      <c r="A76" s="1"/>
      <c r="B76" s="1"/>
      <c r="C76" s="4"/>
      <c r="D76" s="4"/>
      <c r="E76" s="52" t="str">
        <f>IF(OR(A76="", C76=""), "",
   IF(AND(
         C76 &lt;= 'County Names to hide (2)'!$D$2,
         OR(D76="", D76 &gt;= 'County Names to hide (2)'!$C$2)
      ),
      "Yes",
      "No"
   )
)</f>
        <v/>
      </c>
      <c r="F76" s="1"/>
      <c r="G76" s="1"/>
      <c r="H76" s="1"/>
      <c r="I76" s="1"/>
    </row>
    <row r="77" spans="1:9" x14ac:dyDescent="0.35">
      <c r="A77" s="1"/>
      <c r="B77" s="1"/>
      <c r="C77" s="4"/>
      <c r="D77" s="4"/>
      <c r="E77" s="52" t="str">
        <f>IF(OR(A77="", C77=""), "",
   IF(AND(
         C77 &lt;= 'County Names to hide (2)'!$D$2,
         OR(D77="", D77 &gt;= 'County Names to hide (2)'!$C$2)
      ),
      "Yes",
      "No"
   )
)</f>
        <v/>
      </c>
      <c r="F77" s="1"/>
      <c r="G77" s="1"/>
      <c r="H77" s="1"/>
      <c r="I77" s="1"/>
    </row>
    <row r="78" spans="1:9" x14ac:dyDescent="0.35">
      <c r="A78" s="1"/>
      <c r="B78" s="1"/>
      <c r="C78" s="4"/>
      <c r="D78" s="4"/>
      <c r="E78" s="52" t="str">
        <f>IF(OR(A78="", C78=""), "",
   IF(AND(
         C78 &lt;= 'County Names to hide (2)'!$D$2,
         OR(D78="", D78 &gt;= 'County Names to hide (2)'!$C$2)
      ),
      "Yes",
      "No"
   )
)</f>
        <v/>
      </c>
      <c r="F78" s="1"/>
      <c r="G78" s="1"/>
      <c r="H78" s="1"/>
      <c r="I78" s="1"/>
    </row>
    <row r="79" spans="1:9" x14ac:dyDescent="0.35">
      <c r="A79" s="1"/>
      <c r="B79" s="1"/>
      <c r="C79" s="4"/>
      <c r="D79" s="4"/>
      <c r="E79" s="52" t="str">
        <f>IF(OR(A79="", C79=""), "",
   IF(AND(
         C79 &lt;= 'County Names to hide (2)'!$D$2,
         OR(D79="", D79 &gt;= 'County Names to hide (2)'!$C$2)
      ),
      "Yes",
      "No"
   )
)</f>
        <v/>
      </c>
      <c r="F79" s="1"/>
      <c r="G79" s="1"/>
      <c r="H79" s="1"/>
      <c r="I79" s="1"/>
    </row>
    <row r="80" spans="1:9" x14ac:dyDescent="0.35">
      <c r="A80" s="1"/>
      <c r="B80" s="1"/>
      <c r="C80" s="4"/>
      <c r="D80" s="4"/>
      <c r="E80" s="52" t="str">
        <f>IF(OR(A80="", C80=""), "",
   IF(AND(
         C80 &lt;= 'County Names to hide (2)'!$D$2,
         OR(D80="", D80 &gt;= 'County Names to hide (2)'!$C$2)
      ),
      "Yes",
      "No"
   )
)</f>
        <v/>
      </c>
      <c r="F80" s="1"/>
      <c r="G80" s="1"/>
      <c r="H80" s="1"/>
      <c r="I80" s="1"/>
    </row>
    <row r="81" spans="1:9" x14ac:dyDescent="0.35">
      <c r="A81" s="1"/>
      <c r="B81" s="1"/>
      <c r="C81" s="4"/>
      <c r="D81" s="4"/>
      <c r="E81" s="52" t="str">
        <f>IF(OR(A81="", C81=""), "",
   IF(AND(
         C81 &lt;= 'County Names to hide (2)'!$D$2,
         OR(D81="", D81 &gt;= 'County Names to hide (2)'!$C$2)
      ),
      "Yes",
      "No"
   )
)</f>
        <v/>
      </c>
      <c r="F81" s="1"/>
      <c r="G81" s="1"/>
      <c r="H81" s="1"/>
      <c r="I81" s="1"/>
    </row>
    <row r="82" spans="1:9" x14ac:dyDescent="0.35">
      <c r="A82" s="1"/>
      <c r="B82" s="1"/>
      <c r="C82" s="4"/>
      <c r="D82" s="4"/>
      <c r="E82" s="52" t="str">
        <f>IF(OR(A82="", C82=""), "",
   IF(AND(
         C82 &lt;= 'County Names to hide (2)'!$D$2,
         OR(D82="", D82 &gt;= 'County Names to hide (2)'!$C$2)
      ),
      "Yes",
      "No"
   )
)</f>
        <v/>
      </c>
      <c r="F82" s="1"/>
      <c r="G82" s="1"/>
      <c r="H82" s="1"/>
      <c r="I82" s="1"/>
    </row>
    <row r="83" spans="1:9" x14ac:dyDescent="0.35">
      <c r="A83" s="1"/>
      <c r="B83" s="1"/>
      <c r="C83" s="4"/>
      <c r="D83" s="4"/>
      <c r="E83" s="52" t="str">
        <f>IF(OR(A83="", C83=""), "",
   IF(AND(
         C83 &lt;= 'County Names to hide (2)'!$D$2,
         OR(D83="", D83 &gt;= 'County Names to hide (2)'!$C$2)
      ),
      "Yes",
      "No"
   )
)</f>
        <v/>
      </c>
      <c r="F83" s="1"/>
      <c r="G83" s="1"/>
      <c r="H83" s="1"/>
      <c r="I83" s="1"/>
    </row>
    <row r="84" spans="1:9" x14ac:dyDescent="0.35">
      <c r="A84" s="1"/>
      <c r="B84" s="1"/>
      <c r="C84" s="4"/>
      <c r="D84" s="4"/>
      <c r="E84" s="52" t="str">
        <f>IF(OR(A84="", C84=""), "",
   IF(AND(
         C84 &lt;= 'County Names to hide (2)'!$D$2,
         OR(D84="", D84 &gt;= 'County Names to hide (2)'!$C$2)
      ),
      "Yes",
      "No"
   )
)</f>
        <v/>
      </c>
      <c r="F84" s="1"/>
      <c r="G84" s="1"/>
      <c r="H84" s="1"/>
      <c r="I84" s="1"/>
    </row>
    <row r="85" spans="1:9" x14ac:dyDescent="0.35">
      <c r="A85" s="1"/>
      <c r="B85" s="1"/>
      <c r="C85" s="4"/>
      <c r="D85" s="4"/>
      <c r="E85" s="52" t="str">
        <f>IF(OR(A85="", C85=""), "",
   IF(AND(
         C85 &lt;= 'County Names to hide (2)'!$D$2,
         OR(D85="", D85 &gt;= 'County Names to hide (2)'!$C$2)
      ),
      "Yes",
      "No"
   )
)</f>
        <v/>
      </c>
      <c r="F85" s="1"/>
      <c r="G85" s="1"/>
      <c r="H85" s="1"/>
      <c r="I85" s="1"/>
    </row>
    <row r="86" spans="1:9" x14ac:dyDescent="0.35">
      <c r="A86" s="1"/>
      <c r="B86" s="1"/>
      <c r="C86" s="4"/>
      <c r="D86" s="4"/>
      <c r="E86" s="52" t="str">
        <f>IF(OR(A86="", C86=""), "",
   IF(AND(
         C86 &lt;= 'County Names to hide (2)'!$D$2,
         OR(D86="", D86 &gt;= 'County Names to hide (2)'!$C$2)
      ),
      "Yes",
      "No"
   )
)</f>
        <v/>
      </c>
      <c r="F86" s="1"/>
      <c r="G86" s="1"/>
      <c r="H86" s="1"/>
      <c r="I86" s="1"/>
    </row>
    <row r="87" spans="1:9" x14ac:dyDescent="0.35">
      <c r="A87" s="1"/>
      <c r="B87" s="1"/>
      <c r="C87" s="4"/>
      <c r="D87" s="4"/>
      <c r="E87" s="52" t="str">
        <f>IF(OR(A87="", C87=""), "",
   IF(AND(
         C87 &lt;= 'County Names to hide (2)'!$D$2,
         OR(D87="", D87 &gt;= 'County Names to hide (2)'!$C$2)
      ),
      "Yes",
      "No"
   )
)</f>
        <v/>
      </c>
      <c r="F87" s="1"/>
      <c r="G87" s="1"/>
      <c r="H87" s="1"/>
      <c r="I87" s="1"/>
    </row>
    <row r="88" spans="1:9" x14ac:dyDescent="0.35">
      <c r="A88" s="1"/>
      <c r="B88" s="1"/>
      <c r="C88" s="4"/>
      <c r="D88" s="4"/>
      <c r="E88" s="52" t="str">
        <f>IF(OR(A88="", C88=""), "",
   IF(AND(
         C88 &lt;= 'County Names to hide (2)'!$D$2,
         OR(D88="", D88 &gt;= 'County Names to hide (2)'!$C$2)
      ),
      "Yes",
      "No"
   )
)</f>
        <v/>
      </c>
      <c r="F88" s="1"/>
      <c r="G88" s="1"/>
      <c r="H88" s="1"/>
      <c r="I88" s="1"/>
    </row>
    <row r="89" spans="1:9" x14ac:dyDescent="0.35">
      <c r="A89" s="1"/>
      <c r="B89" s="1"/>
      <c r="C89" s="4"/>
      <c r="D89" s="4"/>
      <c r="E89" s="52" t="str">
        <f>IF(OR(A89="", C89=""), "",
   IF(AND(
         C89 &lt;= 'County Names to hide (2)'!$D$2,
         OR(D89="", D89 &gt;= 'County Names to hide (2)'!$C$2)
      ),
      "Yes",
      "No"
   )
)</f>
        <v/>
      </c>
      <c r="F89" s="1"/>
      <c r="G89" s="1"/>
      <c r="H89" s="1"/>
      <c r="I89" s="1"/>
    </row>
    <row r="90" spans="1:9" x14ac:dyDescent="0.35">
      <c r="A90" s="1"/>
      <c r="B90" s="1"/>
      <c r="C90" s="4"/>
      <c r="D90" s="4"/>
      <c r="E90" s="52" t="str">
        <f>IF(OR(A90="", C90=""), "",
   IF(AND(
         C90 &lt;= 'County Names to hide (2)'!$D$2,
         OR(D90="", D90 &gt;= 'County Names to hide (2)'!$C$2)
      ),
      "Yes",
      "No"
   )
)</f>
        <v/>
      </c>
      <c r="F90" s="1"/>
      <c r="G90" s="1"/>
      <c r="H90" s="1"/>
      <c r="I90" s="1"/>
    </row>
    <row r="91" spans="1:9" x14ac:dyDescent="0.35">
      <c r="A91" s="1"/>
      <c r="B91" s="1"/>
      <c r="C91" s="4"/>
      <c r="D91" s="4"/>
      <c r="E91" s="52" t="str">
        <f>IF(OR(A91="", C91=""), "",
   IF(AND(
         C91 &lt;= 'County Names to hide (2)'!$D$2,
         OR(D91="", D91 &gt;= 'County Names to hide (2)'!$C$2)
      ),
      "Yes",
      "No"
   )
)</f>
        <v/>
      </c>
      <c r="F91" s="1"/>
      <c r="G91" s="1"/>
      <c r="H91" s="1"/>
      <c r="I91" s="1"/>
    </row>
    <row r="92" spans="1:9" x14ac:dyDescent="0.35">
      <c r="A92" s="1"/>
      <c r="B92" s="1"/>
      <c r="C92" s="4"/>
      <c r="D92" s="4"/>
      <c r="E92" s="52" t="str">
        <f>IF(OR(A92="", C92=""), "",
   IF(AND(
         C92 &lt;= 'County Names to hide (2)'!$D$2,
         OR(D92="", D92 &gt;= 'County Names to hide (2)'!$C$2)
      ),
      "Yes",
      "No"
   )
)</f>
        <v/>
      </c>
      <c r="F92" s="1"/>
      <c r="G92" s="1"/>
      <c r="H92" s="1"/>
      <c r="I92" s="1"/>
    </row>
    <row r="93" spans="1:9" x14ac:dyDescent="0.35">
      <c r="A93" s="1"/>
      <c r="B93" s="1"/>
      <c r="C93" s="4"/>
      <c r="D93" s="4"/>
      <c r="E93" s="52" t="str">
        <f>IF(OR(A93="", C93=""), "",
   IF(AND(
         C93 &lt;= 'County Names to hide (2)'!$D$2,
         OR(D93="", D93 &gt;= 'County Names to hide (2)'!$C$2)
      ),
      "Yes",
      "No"
   )
)</f>
        <v/>
      </c>
      <c r="F93" s="1"/>
      <c r="G93" s="1"/>
      <c r="H93" s="1"/>
      <c r="I93" s="1"/>
    </row>
    <row r="94" spans="1:9" x14ac:dyDescent="0.35">
      <c r="A94" s="1"/>
      <c r="B94" s="1"/>
      <c r="C94" s="4"/>
      <c r="D94" s="4"/>
      <c r="E94" s="52" t="str">
        <f>IF(OR(A94="", C94=""), "",
   IF(AND(
         C94 &lt;= 'County Names to hide (2)'!$D$2,
         OR(D94="", D94 &gt;= 'County Names to hide (2)'!$C$2)
      ),
      "Yes",
      "No"
   )
)</f>
        <v/>
      </c>
      <c r="F94" s="1"/>
      <c r="G94" s="1"/>
      <c r="H94" s="1"/>
      <c r="I94" s="1"/>
    </row>
    <row r="95" spans="1:9" x14ac:dyDescent="0.35">
      <c r="A95" s="1"/>
      <c r="B95" s="1"/>
      <c r="C95" s="4"/>
      <c r="D95" s="4"/>
      <c r="E95" s="52" t="str">
        <f>IF(OR(A95="", C95=""), "",
   IF(AND(
         C95 &lt;= 'County Names to hide (2)'!$D$2,
         OR(D95="", D95 &gt;= 'County Names to hide (2)'!$C$2)
      ),
      "Yes",
      "No"
   )
)</f>
        <v/>
      </c>
      <c r="F95" s="1"/>
      <c r="G95" s="1"/>
      <c r="H95" s="1"/>
      <c r="I95" s="1"/>
    </row>
    <row r="96" spans="1:9" x14ac:dyDescent="0.35">
      <c r="A96" s="1"/>
      <c r="B96" s="1"/>
      <c r="C96" s="4"/>
      <c r="D96" s="4"/>
      <c r="E96" s="52" t="str">
        <f>IF(OR(A96="", C96=""), "",
   IF(AND(
         C96 &lt;= 'County Names to hide (2)'!$D$2,
         OR(D96="", D96 &gt;= 'County Names to hide (2)'!$C$2)
      ),
      "Yes",
      "No"
   )
)</f>
        <v/>
      </c>
      <c r="F96" s="1"/>
      <c r="G96" s="1"/>
      <c r="H96" s="1"/>
      <c r="I96" s="1"/>
    </row>
    <row r="97" spans="1:9" x14ac:dyDescent="0.35">
      <c r="A97" s="1"/>
      <c r="B97" s="1"/>
      <c r="C97" s="4"/>
      <c r="D97" s="4"/>
      <c r="E97" s="52" t="str">
        <f>IF(OR(A97="", C97=""), "",
   IF(AND(
         C97 &lt;= 'County Names to hide (2)'!$D$2,
         OR(D97="", D97 &gt;= 'County Names to hide (2)'!$C$2)
      ),
      "Yes",
      "No"
   )
)</f>
        <v/>
      </c>
      <c r="F97" s="1"/>
      <c r="G97" s="1"/>
      <c r="H97" s="1"/>
      <c r="I97" s="1"/>
    </row>
    <row r="98" spans="1:9" x14ac:dyDescent="0.35">
      <c r="A98" s="1"/>
      <c r="B98" s="1"/>
      <c r="C98" s="4"/>
      <c r="D98" s="4"/>
      <c r="E98" s="52" t="str">
        <f>IF(OR(A98="", C98=""), "",
   IF(AND(
         C98 &lt;= 'County Names to hide (2)'!$D$2,
         OR(D98="", D98 &gt;= 'County Names to hide (2)'!$C$2)
      ),
      "Yes",
      "No"
   )
)</f>
        <v/>
      </c>
      <c r="F98" s="1"/>
      <c r="G98" s="1"/>
      <c r="H98" s="1"/>
      <c r="I98" s="1"/>
    </row>
    <row r="99" spans="1:9" x14ac:dyDescent="0.35">
      <c r="A99" s="1"/>
      <c r="B99" s="1"/>
      <c r="C99" s="4"/>
      <c r="D99" s="4"/>
      <c r="E99" s="52" t="str">
        <f>IF(OR(A99="", C99=""), "",
   IF(AND(
         C99 &lt;= 'County Names to hide (2)'!$D$2,
         OR(D99="", D99 &gt;= 'County Names to hide (2)'!$C$2)
      ),
      "Yes",
      "No"
   )
)</f>
        <v/>
      </c>
      <c r="F99" s="1"/>
      <c r="G99" s="1"/>
      <c r="H99" s="1"/>
      <c r="I99" s="1"/>
    </row>
    <row r="100" spans="1:9" x14ac:dyDescent="0.35">
      <c r="A100" s="1"/>
      <c r="B100" s="1"/>
      <c r="C100" s="4"/>
      <c r="D100" s="4"/>
      <c r="E100" s="52" t="str">
        <f>IF(OR(A100="", C100=""), "",
   IF(AND(
         C100 &lt;= 'County Names to hide (2)'!$D$2,
         OR(D100="", D100 &gt;= 'County Names to hide (2)'!$C$2)
      ),
      "Yes",
      "No"
   )
)</f>
        <v/>
      </c>
      <c r="F100" s="1"/>
      <c r="G100" s="1"/>
      <c r="H100" s="1"/>
      <c r="I100" s="1"/>
    </row>
  </sheetData>
  <sheetProtection algorithmName="SHA-512" hashValue="CwZ/0pN3JDFv1uRxW1mh5fwYHHmvMaPM3EcQa6WewA+0J8ONjXKz11sS0T9qa4PZMeZHeJOgQVo9CtCkdMGs2A==" saltValue="UKGX0+fGPpFMgXm98HxUwg==" spinCount="100000" sheet="1" objects="1" scenarios="1" selectLockedCells="1" sort="0"/>
  <mergeCells count="1">
    <mergeCell ref="A1:E2"/>
  </mergeCells>
  <dataValidations count="1">
    <dataValidation type="list" allowBlank="1" showInputMessage="1" showErrorMessage="1" sqref="F1:XFD1 F5:XFD1048576" xr:uid="{3EFEC3E3-7BCC-4C71-9D5F-FF0BD2A3E630}">
      <formula1>"Yes, No"</formula1>
    </dataValidation>
  </dataValidations>
  <pageMargins left="0.7" right="0.7" top="0.75" bottom="0.75" header="0.3" footer="0.3"/>
  <legacyDrawing r:id="rId1"/>
  <tableParts count="1">
    <tablePart r:id="rId2"/>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D862E-4E96-4952-ABDF-8720CA5C2E15}">
  <sheetPr codeName="Sheet3">
    <tabColor rgb="FFFFFF00"/>
  </sheetPr>
  <dimension ref="A1:Z500"/>
  <sheetViews>
    <sheetView topLeftCell="A2" workbookViewId="0">
      <pane xSplit="1" topLeftCell="Z1" activePane="topRight" state="frozen"/>
      <selection activeCell="A2" sqref="A2"/>
      <selection pane="topRight" activeCell="Z11" sqref="Z11"/>
    </sheetView>
  </sheetViews>
  <sheetFormatPr defaultColWidth="0" defaultRowHeight="14.5" zeroHeight="1" x14ac:dyDescent="0.35"/>
  <cols>
    <col min="1" max="1" width="30.81640625" customWidth="1"/>
    <col min="2" max="2" width="16.1796875" customWidth="1"/>
    <col min="3" max="3" width="18" customWidth="1"/>
    <col min="4" max="4" width="10.6328125" customWidth="1"/>
    <col min="5" max="5" width="30.453125" customWidth="1"/>
    <col min="6" max="6" width="17.6328125" customWidth="1"/>
    <col min="7" max="7" width="34.453125" customWidth="1"/>
    <col min="8" max="8" width="17.81640625" customWidth="1"/>
    <col min="9" max="9" width="46.6328125" customWidth="1"/>
    <col min="10" max="10" width="40.1796875" customWidth="1"/>
    <col min="11" max="11" width="20.453125" customWidth="1"/>
    <col min="12" max="12" width="20.6328125" customWidth="1"/>
    <col min="13" max="13" width="18.453125" style="5" customWidth="1"/>
    <col min="14" max="14" width="17.453125" style="5" customWidth="1"/>
    <col min="15" max="15" width="40.453125" customWidth="1"/>
    <col min="16" max="16" width="45.81640625" style="5" customWidth="1"/>
    <col min="17" max="17" width="46.6328125" style="5" customWidth="1"/>
    <col min="18" max="18" width="45.6328125" style="5" customWidth="1"/>
    <col min="19" max="19" width="46.6328125" style="5" customWidth="1"/>
    <col min="20" max="20" width="46.6328125" customWidth="1"/>
    <col min="21" max="21" width="28" customWidth="1"/>
    <col min="22" max="22" width="33.453125" customWidth="1"/>
    <col min="23" max="23" width="29.36328125" customWidth="1"/>
    <col min="24" max="26" width="46.6328125" customWidth="1"/>
    <col min="27" max="16384" width="8.6328125" hidden="1"/>
  </cols>
  <sheetData>
    <row r="1" spans="1:26" ht="61" customHeight="1" x14ac:dyDescent="0.5">
      <c r="A1" s="91" t="s">
        <v>91</v>
      </c>
      <c r="B1" s="92"/>
      <c r="C1" s="92"/>
      <c r="D1" s="92"/>
      <c r="E1" s="92"/>
      <c r="F1" s="92"/>
      <c r="G1" s="56"/>
      <c r="H1" s="56"/>
      <c r="I1" s="56"/>
      <c r="J1" s="56"/>
      <c r="K1" s="56"/>
      <c r="L1" s="56"/>
      <c r="M1" s="61"/>
      <c r="N1" s="61"/>
      <c r="O1" s="56"/>
      <c r="P1" s="61"/>
      <c r="Q1" s="61"/>
      <c r="R1" s="61"/>
      <c r="S1" s="61"/>
      <c r="T1" s="56"/>
      <c r="U1" s="56"/>
      <c r="V1" s="56"/>
      <c r="W1" s="7"/>
    </row>
    <row r="2" spans="1:26" ht="61.5" customHeight="1" x14ac:dyDescent="0.35">
      <c r="A2" s="92"/>
      <c r="B2" s="92"/>
      <c r="C2" s="92"/>
      <c r="D2" s="92"/>
      <c r="E2" s="92"/>
      <c r="F2" s="92"/>
      <c r="G2" s="56"/>
      <c r="H2" s="56"/>
      <c r="I2" s="56"/>
      <c r="J2" s="56"/>
      <c r="K2" s="56"/>
      <c r="L2" s="56"/>
      <c r="M2" s="61"/>
      <c r="N2" s="61"/>
      <c r="O2" s="56"/>
      <c r="P2" s="61"/>
      <c r="Q2" s="61"/>
      <c r="R2" s="61"/>
      <c r="S2" s="61"/>
      <c r="T2" s="56"/>
      <c r="U2" s="56"/>
      <c r="V2" s="56"/>
      <c r="W2" s="6"/>
    </row>
    <row r="3" spans="1:26" ht="19" thickBot="1" x14ac:dyDescent="0.5">
      <c r="A3" s="90" t="s">
        <v>92</v>
      </c>
      <c r="B3" s="90"/>
      <c r="C3" s="57"/>
      <c r="D3" s="57"/>
      <c r="E3" s="66" t="s">
        <v>93</v>
      </c>
      <c r="F3" s="58"/>
      <c r="G3" s="1"/>
      <c r="H3" s="1"/>
      <c r="I3" s="1"/>
      <c r="J3" s="1"/>
      <c r="K3" s="1"/>
      <c r="L3" s="1"/>
      <c r="M3" s="4"/>
      <c r="N3" s="4"/>
      <c r="O3" s="1"/>
      <c r="P3" s="4"/>
      <c r="Q3" s="4"/>
      <c r="R3" s="4"/>
      <c r="S3" s="4"/>
      <c r="T3" s="1"/>
      <c r="U3" s="1"/>
      <c r="V3" s="1"/>
      <c r="W3" s="1"/>
    </row>
    <row r="4" spans="1:26" x14ac:dyDescent="0.35">
      <c r="A4" s="88" t="s">
        <v>94</v>
      </c>
      <c r="B4" s="89"/>
      <c r="C4" s="89"/>
      <c r="D4" s="89"/>
      <c r="E4" s="89"/>
      <c r="F4" s="89"/>
      <c r="G4" s="89"/>
      <c r="H4" s="89"/>
      <c r="I4" s="89"/>
      <c r="J4" s="89"/>
      <c r="K4" s="89"/>
      <c r="L4" s="89"/>
      <c r="M4" s="62" t="s">
        <v>95</v>
      </c>
      <c r="N4" s="62"/>
      <c r="O4" s="46"/>
      <c r="P4" s="64"/>
      <c r="Q4" s="64"/>
      <c r="R4" s="64"/>
      <c r="S4" s="62"/>
      <c r="T4" s="59"/>
      <c r="U4" s="59"/>
      <c r="V4" s="59"/>
      <c r="W4" s="60"/>
    </row>
    <row r="5" spans="1:26" ht="58" x14ac:dyDescent="0.35">
      <c r="A5" s="41" t="s">
        <v>96</v>
      </c>
      <c r="B5" s="42" t="s">
        <v>97</v>
      </c>
      <c r="C5" s="43" t="s">
        <v>98</v>
      </c>
      <c r="D5" s="41" t="s">
        <v>99</v>
      </c>
      <c r="E5" s="43" t="s">
        <v>100</v>
      </c>
      <c r="F5" s="43" t="s">
        <v>101</v>
      </c>
      <c r="G5" s="44" t="s">
        <v>102</v>
      </c>
      <c r="H5" s="44" t="s">
        <v>103</v>
      </c>
      <c r="I5" s="44" t="s">
        <v>104</v>
      </c>
      <c r="J5" s="44" t="s">
        <v>105</v>
      </c>
      <c r="K5" s="44" t="s">
        <v>106</v>
      </c>
      <c r="L5" s="44" t="s">
        <v>107</v>
      </c>
      <c r="M5" s="63" t="s">
        <v>108</v>
      </c>
      <c r="N5" s="63" t="s">
        <v>109</v>
      </c>
      <c r="O5" s="44" t="s">
        <v>110</v>
      </c>
      <c r="P5" s="63" t="s">
        <v>111</v>
      </c>
      <c r="Q5" s="63" t="s">
        <v>112</v>
      </c>
      <c r="R5" s="63" t="s">
        <v>113</v>
      </c>
      <c r="S5" s="63" t="s">
        <v>114</v>
      </c>
      <c r="T5" s="44" t="s">
        <v>115</v>
      </c>
      <c r="U5" s="44" t="s">
        <v>116</v>
      </c>
      <c r="V5" s="44" t="s">
        <v>117</v>
      </c>
      <c r="W5" s="44" t="s">
        <v>118</v>
      </c>
      <c r="X5" s="44" t="s">
        <v>119</v>
      </c>
      <c r="Y5" s="44" t="s">
        <v>120</v>
      </c>
      <c r="Z5" s="44" t="s">
        <v>121</v>
      </c>
    </row>
    <row r="6" spans="1:26" x14ac:dyDescent="0.35">
      <c r="A6" s="1"/>
      <c r="B6" s="1"/>
      <c r="C6" s="1"/>
      <c r="D6" s="1"/>
      <c r="E6" s="1"/>
      <c r="F6" s="1"/>
      <c r="G6" s="1"/>
      <c r="H6" s="1"/>
      <c r="I6" s="1"/>
      <c r="J6" s="1"/>
      <c r="K6" s="1"/>
      <c r="L6" s="79" t="str">
        <f t="shared" ref="L6:L69" si="0">IF(COUNTIF(F6:K6, "Yes")&gt;0, "No", "Yes")</f>
        <v>Yes</v>
      </c>
      <c r="M6" s="4"/>
      <c r="N6" s="4"/>
      <c r="O6" s="52" t="str">
        <f>IF(OR(M6="", M6=""), "",
   IF(AND(
         M6 &lt;= 'County Names to hide (2)'!$D$2,
         OR(N6 ="", N6 &gt;= 'County Names to hide (2)'!$C$2)
      ),
      "Yes",
      "No"
   )
)</f>
        <v/>
      </c>
      <c r="P6" s="4"/>
      <c r="Q6" s="4"/>
      <c r="R6" s="4"/>
      <c r="S6" s="4"/>
      <c r="T6" s="1"/>
      <c r="U6" s="52" t="str">
        <f>IF(Outcomes!M6="","",
   IF(AND(Outcomes!N6&lt;&gt;"",Outcomes!N6&lt;'County Names to hide (2)'!$C$2),0,
      ROUND((MIN(IF(Outcomes!N6="", 'County Names to hide (2)'!$D$2, Outcomes!N6),'County Names to hide (2)'!$D$2)-Outcomes!M6)/30,1)))</f>
        <v/>
      </c>
      <c r="V6" s="52" t="str">
        <f>IF(Outcomes!C6="", "", DATEDIF(Outcomes!C6,#REF!, "y"))</f>
        <v/>
      </c>
      <c r="W6" s="52" t="str">
        <f>IF(OR(A6 ="", M6 ="", N6 =""), "",
   IF(AND(
         N6 &gt;= 'County Names to hide (2)'!$C$2,
         N6 &lt;= 'County Names to hide (2)'!$D$2
      ),
      "Yes",
      "No"
   )
)</f>
        <v/>
      </c>
      <c r="X6" s="1"/>
      <c r="Y6" s="1"/>
      <c r="Z6" s="1"/>
    </row>
    <row r="7" spans="1:26" x14ac:dyDescent="0.35">
      <c r="A7" s="1"/>
      <c r="B7" s="1"/>
      <c r="C7" s="1"/>
      <c r="D7" s="1"/>
      <c r="E7" s="1"/>
      <c r="F7" s="1"/>
      <c r="G7" s="1"/>
      <c r="H7" s="1"/>
      <c r="I7" s="1"/>
      <c r="J7" s="1"/>
      <c r="K7" s="1"/>
      <c r="L7" s="79" t="str">
        <f t="shared" si="0"/>
        <v>Yes</v>
      </c>
      <c r="M7" s="4"/>
      <c r="N7" s="4"/>
      <c r="O7" s="52" t="str">
        <f>IF(OR(M7="", M7=""), "",
   IF(AND(
         M7 &lt;= 'County Names to hide (2)'!$D$2,
         OR(N7 ="", N7 &gt;= 'County Names to hide (2)'!$C$2)
      ),
      "Yes",
      "No"
   )
)</f>
        <v/>
      </c>
      <c r="P7" s="4"/>
      <c r="Q7" s="4"/>
      <c r="R7" s="4"/>
      <c r="S7" s="4"/>
      <c r="T7" s="1"/>
      <c r="U7" s="52" t="str">
        <f>IF(Outcomes!M7="","",
   IF(AND(Outcomes!N7&lt;&gt;"",Outcomes!N7&lt;'County Names to hide (2)'!$C$2),0,
      ROUND((MIN(IF(Outcomes!N7="", 'County Names to hide (2)'!$D$2, Outcomes!N7),'County Names to hide (2)'!$D$2)-Outcomes!M7)/30,1)))</f>
        <v/>
      </c>
      <c r="V7" s="52" t="str">
        <f>IF(Outcomes!C7="", "", DATEDIF(Outcomes!C7,#REF!, "y"))</f>
        <v/>
      </c>
      <c r="W7" s="52" t="str">
        <f>IF(OR(A7 ="", M7 ="", N7 =""), "",
   IF(AND(
         N7 &gt;= 'County Names to hide (2)'!$C$2,
         N7 &lt;= 'County Names to hide (2)'!$D$2
      ),
      "Yes",
      "No"
   )
)</f>
        <v/>
      </c>
      <c r="X7" s="1"/>
      <c r="Y7" s="1"/>
      <c r="Z7" s="1"/>
    </row>
    <row r="8" spans="1:26" x14ac:dyDescent="0.35">
      <c r="A8" s="1"/>
      <c r="B8" s="1"/>
      <c r="C8" s="1"/>
      <c r="D8" s="1"/>
      <c r="E8" s="1"/>
      <c r="F8" s="1"/>
      <c r="G8" s="1"/>
      <c r="H8" s="1"/>
      <c r="I8" s="1"/>
      <c r="J8" s="1"/>
      <c r="K8" s="1"/>
      <c r="L8" s="79" t="str">
        <f t="shared" si="0"/>
        <v>Yes</v>
      </c>
      <c r="M8" s="4"/>
      <c r="N8" s="4"/>
      <c r="O8" s="52" t="str">
        <f>IF(OR(M8="", M8=""), "",
   IF(AND(
         M8 &lt;= 'County Names to hide (2)'!$D$2,
         OR(N8 ="", N8 &gt;= 'County Names to hide (2)'!$C$2)
      ),
      "Yes",
      "No"
   )
)</f>
        <v/>
      </c>
      <c r="P8" s="4"/>
      <c r="Q8" s="4"/>
      <c r="R8" s="4"/>
      <c r="S8" s="4"/>
      <c r="T8" s="1"/>
      <c r="U8" s="52" t="str">
        <f>IF(Outcomes!M8="","",
   IF(AND(Outcomes!N8&lt;&gt;"",Outcomes!N8&lt;'County Names to hide (2)'!$C$2),0,
      ROUND((MIN(IF(Outcomes!N8="", 'County Names to hide (2)'!$D$2, Outcomes!N8),'County Names to hide (2)'!$D$2)-Outcomes!M8)/30,1)))</f>
        <v/>
      </c>
      <c r="V8" s="52" t="str">
        <f>IF(Outcomes!C8="", "", DATEDIF(Outcomes!C8,#REF!, "y"))</f>
        <v/>
      </c>
      <c r="W8" s="52" t="str">
        <f>IF(OR(A8 ="", M8 ="", N8 =""), "",
   IF(AND(
         N8 &gt;= 'County Names to hide (2)'!$C$2,
         N8 &lt;= 'County Names to hide (2)'!$D$2
      ),
      "Yes",
      "No"
   )
)</f>
        <v/>
      </c>
      <c r="X8" s="1"/>
      <c r="Y8" s="1"/>
      <c r="Z8" s="1"/>
    </row>
    <row r="9" spans="1:26" x14ac:dyDescent="0.35">
      <c r="A9" s="1"/>
      <c r="B9" s="1"/>
      <c r="C9" s="1"/>
      <c r="D9" s="1"/>
      <c r="E9" s="1"/>
      <c r="F9" s="1"/>
      <c r="G9" s="1"/>
      <c r="H9" s="1"/>
      <c r="I9" s="1"/>
      <c r="J9" s="1"/>
      <c r="K9" s="1"/>
      <c r="L9" s="79" t="str">
        <f t="shared" si="0"/>
        <v>Yes</v>
      </c>
      <c r="M9" s="4"/>
      <c r="N9" s="4"/>
      <c r="O9" s="52" t="str">
        <f>IF(OR(M9="", M9=""), "",
   IF(AND(
         M9 &lt;= 'County Names to hide (2)'!$D$2,
         OR(N9 ="", N9 &gt;= 'County Names to hide (2)'!$C$2)
      ),
      "Yes",
      "No"
   )
)</f>
        <v/>
      </c>
      <c r="P9" s="4"/>
      <c r="Q9" s="4"/>
      <c r="R9" s="4"/>
      <c r="S9" s="4"/>
      <c r="T9" s="1"/>
      <c r="U9" s="52" t="str">
        <f>IF(Outcomes!M9="","",
   IF(AND(Outcomes!N9&lt;&gt;"",Outcomes!N9&lt;'County Names to hide (2)'!$C$2),0,
      ROUND((MIN(IF(Outcomes!N9="", 'County Names to hide (2)'!$D$2, Outcomes!N9),'County Names to hide (2)'!$D$2)-Outcomes!M9)/30,1)))</f>
        <v/>
      </c>
      <c r="V9" s="52" t="str">
        <f>IF(Outcomes!C9="", "", DATEDIF(Outcomes!C9,#REF!, "y"))</f>
        <v/>
      </c>
      <c r="W9" s="52" t="str">
        <f>IF(OR(A9 ="", M9 ="", N9 =""), "",
   IF(AND(
         N9 &gt;= 'County Names to hide (2)'!$C$2,
         N9 &lt;= 'County Names to hide (2)'!$D$2
      ),
      "Yes",
      "No"
   )
)</f>
        <v/>
      </c>
      <c r="X9" s="1"/>
      <c r="Y9" s="1"/>
      <c r="Z9" s="1"/>
    </row>
    <row r="10" spans="1:26" x14ac:dyDescent="0.35">
      <c r="A10" s="1"/>
      <c r="B10" s="1"/>
      <c r="C10" s="1"/>
      <c r="D10" s="1"/>
      <c r="E10" s="1"/>
      <c r="F10" s="1"/>
      <c r="G10" s="1"/>
      <c r="H10" s="1"/>
      <c r="I10" s="1"/>
      <c r="J10" s="1"/>
      <c r="K10" s="1"/>
      <c r="L10" s="79" t="str">
        <f t="shared" si="0"/>
        <v>Yes</v>
      </c>
      <c r="M10" s="4"/>
      <c r="N10" s="4"/>
      <c r="O10" s="52" t="str">
        <f>IF(OR(M10="", M10=""), "",
   IF(AND(
         M10 &lt;= 'County Names to hide (2)'!$D$2,
         OR(N10 ="", N10 &gt;= 'County Names to hide (2)'!$C$2)
      ),
      "Yes",
      "No"
   )
)</f>
        <v/>
      </c>
      <c r="P10" s="4"/>
      <c r="Q10" s="4"/>
      <c r="R10" s="4"/>
      <c r="S10" s="4"/>
      <c r="T10" s="1"/>
      <c r="U10" s="52" t="str">
        <f>IF(Outcomes!M10="","",
   IF(AND(Outcomes!N10&lt;&gt;"",Outcomes!N10&lt;'County Names to hide (2)'!$C$2),0,
      ROUND((MIN(IF(Outcomes!N10="", 'County Names to hide (2)'!$D$2, Outcomes!N10),'County Names to hide (2)'!$D$2)-Outcomes!M10)/30,1)))</f>
        <v/>
      </c>
      <c r="V10" s="52" t="str">
        <f>IF(Outcomes!C10="", "", DATEDIF(Outcomes!C10,#REF!, "y"))</f>
        <v/>
      </c>
      <c r="W10" s="52" t="str">
        <f>IF(OR(A10 ="", M10 ="", N10 =""), "",
   IF(AND(
         N10 &gt;= 'County Names to hide (2)'!$C$2,
         N10 &lt;= 'County Names to hide (2)'!$D$2
      ),
      "Yes",
      "No"
   )
)</f>
        <v/>
      </c>
      <c r="X10" s="1"/>
      <c r="Y10" s="1"/>
      <c r="Z10" s="1"/>
    </row>
    <row r="11" spans="1:26" x14ac:dyDescent="0.35">
      <c r="A11" s="1"/>
      <c r="B11" s="1"/>
      <c r="C11" s="1"/>
      <c r="D11" s="1"/>
      <c r="E11" s="1"/>
      <c r="F11" s="1"/>
      <c r="G11" s="1"/>
      <c r="H11" s="1"/>
      <c r="I11" s="1"/>
      <c r="J11" s="1"/>
      <c r="K11" s="1"/>
      <c r="L11" s="79" t="str">
        <f t="shared" si="0"/>
        <v>Yes</v>
      </c>
      <c r="M11" s="4"/>
      <c r="N11" s="4"/>
      <c r="O11" s="52" t="str">
        <f>IF(OR(M11="", M11=""), "",
   IF(AND(
         M11 &lt;= 'County Names to hide (2)'!$D$2,
         OR(N11 ="", N11 &gt;= 'County Names to hide (2)'!$C$2)
      ),
      "Yes",
      "No"
   )
)</f>
        <v/>
      </c>
      <c r="P11" s="4"/>
      <c r="Q11" s="4"/>
      <c r="R11" s="4"/>
      <c r="S11" s="4"/>
      <c r="T11" s="1"/>
      <c r="U11" s="52" t="str">
        <f>IF(Outcomes!M11="","",
   IF(AND(Outcomes!N11&lt;&gt;"",Outcomes!N11&lt;'County Names to hide (2)'!$C$2),0,
      ROUND((MIN(IF(Outcomes!N11="", 'County Names to hide (2)'!$D$2, Outcomes!N11),'County Names to hide (2)'!$D$2)-Outcomes!M11)/30,1)))</f>
        <v/>
      </c>
      <c r="V11" s="52" t="str">
        <f>IF(Outcomes!C11="", "", DATEDIF(Outcomes!C11,#REF!, "y"))</f>
        <v/>
      </c>
      <c r="W11" s="52" t="str">
        <f>IF(OR(A11 ="", M11 ="", N11 =""), "",
   IF(AND(
         N11 &gt;= 'County Names to hide (2)'!$C$2,
         N11 &lt;= 'County Names to hide (2)'!$D$2
      ),
      "Yes",
      "No"
   )
)</f>
        <v/>
      </c>
      <c r="X11" s="1"/>
      <c r="Y11" s="1"/>
      <c r="Z11" s="1"/>
    </row>
    <row r="12" spans="1:26" x14ac:dyDescent="0.35">
      <c r="A12" s="1"/>
      <c r="B12" s="1"/>
      <c r="C12" s="1"/>
      <c r="D12" s="1"/>
      <c r="E12" s="1"/>
      <c r="F12" s="1"/>
      <c r="G12" s="1"/>
      <c r="H12" s="1"/>
      <c r="I12" s="1"/>
      <c r="J12" s="1"/>
      <c r="K12" s="1"/>
      <c r="L12" s="79" t="str">
        <f t="shared" si="0"/>
        <v>Yes</v>
      </c>
      <c r="M12" s="4"/>
      <c r="N12" s="4"/>
      <c r="O12" s="52" t="str">
        <f>IF(OR(M12="", M12=""), "",
   IF(AND(
         M12 &lt;= 'County Names to hide (2)'!$D$2,
         OR(N12 ="", N12 &gt;= 'County Names to hide (2)'!$C$2)
      ),
      "Yes",
      "No"
   )
)</f>
        <v/>
      </c>
      <c r="P12" s="4"/>
      <c r="Q12" s="4"/>
      <c r="R12" s="4"/>
      <c r="S12" s="4"/>
      <c r="T12" s="1"/>
      <c r="U12" s="52" t="str">
        <f>IF(Outcomes!M12="","",
   IF(AND(Outcomes!N12&lt;&gt;"",Outcomes!N12&lt;'County Names to hide (2)'!$C$2),0,
      ROUND((MIN(IF(Outcomes!N12="", 'County Names to hide (2)'!$D$2, Outcomes!N12),'County Names to hide (2)'!$D$2)-Outcomes!M12)/30,1)))</f>
        <v/>
      </c>
      <c r="V12" s="52" t="str">
        <f>IF(Outcomes!C12="", "", DATEDIF(Outcomes!C12,#REF!, "y"))</f>
        <v/>
      </c>
      <c r="W12" s="52" t="str">
        <f>IF(OR(A12 ="", M12 ="", N12 =""), "",
   IF(AND(
         N12 &gt;= 'County Names to hide (2)'!$C$2,
         N12 &lt;= 'County Names to hide (2)'!$D$2
      ),
      "Yes",
      "No"
   )
)</f>
        <v/>
      </c>
      <c r="X12" s="1"/>
      <c r="Y12" s="1"/>
      <c r="Z12" s="1"/>
    </row>
    <row r="13" spans="1:26" x14ac:dyDescent="0.35">
      <c r="A13" s="1"/>
      <c r="B13" s="1"/>
      <c r="C13" s="1"/>
      <c r="D13" s="1"/>
      <c r="E13" s="1"/>
      <c r="F13" s="1"/>
      <c r="G13" s="1"/>
      <c r="H13" s="1"/>
      <c r="I13" s="1"/>
      <c r="J13" s="1"/>
      <c r="K13" s="1"/>
      <c r="L13" s="79" t="str">
        <f t="shared" si="0"/>
        <v>Yes</v>
      </c>
      <c r="M13" s="4"/>
      <c r="N13" s="4"/>
      <c r="O13" s="52" t="str">
        <f>IF(OR(M13="", M13=""), "",
   IF(AND(
         M13 &lt;= 'County Names to hide (2)'!$D$2,
         OR(N13 ="", N13 &gt;= 'County Names to hide (2)'!$C$2)
      ),
      "Yes",
      "No"
   )
)</f>
        <v/>
      </c>
      <c r="P13" s="4"/>
      <c r="Q13" s="4"/>
      <c r="R13" s="4"/>
      <c r="S13" s="4"/>
      <c r="T13" s="1"/>
      <c r="U13" s="52" t="str">
        <f>IF(Outcomes!M13="","",
   IF(AND(Outcomes!N13&lt;&gt;"",Outcomes!N13&lt;'County Names to hide (2)'!$C$2),0,
      ROUND((MIN(IF(Outcomes!N13="", 'County Names to hide (2)'!$D$2, Outcomes!N13),'County Names to hide (2)'!$D$2)-Outcomes!M13)/30,1)))</f>
        <v/>
      </c>
      <c r="V13" s="52" t="str">
        <f>IF(Outcomes!C13="", "", DATEDIF(Outcomes!C13,#REF!, "y"))</f>
        <v/>
      </c>
      <c r="W13" s="52" t="str">
        <f>IF(OR(A13 ="", M13 ="", N13 =""), "",
   IF(AND(
         N13 &gt;= 'County Names to hide (2)'!$C$2,
         N13 &lt;= 'County Names to hide (2)'!$D$2
      ),
      "Yes",
      "No"
   )
)</f>
        <v/>
      </c>
      <c r="X13" s="1"/>
      <c r="Y13" s="1"/>
      <c r="Z13" s="1"/>
    </row>
    <row r="14" spans="1:26" x14ac:dyDescent="0.35">
      <c r="A14" s="1"/>
      <c r="B14" s="1"/>
      <c r="C14" s="1"/>
      <c r="D14" s="1"/>
      <c r="E14" s="1"/>
      <c r="F14" s="1"/>
      <c r="G14" s="1"/>
      <c r="H14" s="1"/>
      <c r="I14" s="1"/>
      <c r="J14" s="1"/>
      <c r="K14" s="1"/>
      <c r="L14" s="79" t="str">
        <f t="shared" si="0"/>
        <v>Yes</v>
      </c>
      <c r="M14" s="4"/>
      <c r="N14" s="4"/>
      <c r="O14" s="52" t="str">
        <f>IF(OR(M14="", M14=""), "",
   IF(AND(
         M14 &lt;= 'County Names to hide (2)'!$D$2,
         OR(N14 ="", N14 &gt;= 'County Names to hide (2)'!$C$2)
      ),
      "Yes",
      "No"
   )
)</f>
        <v/>
      </c>
      <c r="P14" s="4"/>
      <c r="Q14" s="4"/>
      <c r="R14" s="4"/>
      <c r="S14" s="4"/>
      <c r="T14" s="1"/>
      <c r="U14" s="52" t="str">
        <f>IF(Outcomes!M14="","",
   IF(AND(Outcomes!N14&lt;&gt;"",Outcomes!N14&lt;'County Names to hide (2)'!$C$2),0,
      ROUND((MIN(IF(Outcomes!N14="", 'County Names to hide (2)'!$D$2, Outcomes!N14),'County Names to hide (2)'!$D$2)-Outcomes!M14)/30,1)))</f>
        <v/>
      </c>
      <c r="V14" s="52" t="str">
        <f>IF(Outcomes!C14="", "", DATEDIF(Outcomes!C14,#REF!, "y"))</f>
        <v/>
      </c>
      <c r="W14" s="52" t="str">
        <f>IF(OR(A14 ="", M14 ="", N14 =""), "",
   IF(AND(
         N14 &gt;= 'County Names to hide (2)'!$C$2,
         N14 &lt;= 'County Names to hide (2)'!$D$2
      ),
      "Yes",
      "No"
   )
)</f>
        <v/>
      </c>
      <c r="X14" s="1"/>
      <c r="Y14" s="1"/>
      <c r="Z14" s="1"/>
    </row>
    <row r="15" spans="1:26" x14ac:dyDescent="0.35">
      <c r="A15" s="1"/>
      <c r="B15" s="1"/>
      <c r="C15" s="1"/>
      <c r="D15" s="1"/>
      <c r="E15" s="1"/>
      <c r="F15" s="1"/>
      <c r="G15" s="1"/>
      <c r="H15" s="1"/>
      <c r="I15" s="1"/>
      <c r="J15" s="1"/>
      <c r="K15" s="1"/>
      <c r="L15" s="79" t="str">
        <f t="shared" si="0"/>
        <v>Yes</v>
      </c>
      <c r="M15" s="4"/>
      <c r="N15" s="4"/>
      <c r="O15" s="52" t="str">
        <f>IF(OR(M15="", M15=""), "",
   IF(AND(
         M15 &lt;= 'County Names to hide (2)'!$D$2,
         OR(N15 ="", N15 &gt;= 'County Names to hide (2)'!$C$2)
      ),
      "Yes",
      "No"
   )
)</f>
        <v/>
      </c>
      <c r="P15" s="4"/>
      <c r="Q15" s="4"/>
      <c r="R15" s="4"/>
      <c r="S15" s="4"/>
      <c r="T15" s="1"/>
      <c r="U15" s="52" t="str">
        <f>IF(Outcomes!M15="","",
   IF(AND(Outcomes!N15&lt;&gt;"",Outcomes!N15&lt;'County Names to hide (2)'!$C$2),0,
      ROUND((MIN(IF(Outcomes!N15="", 'County Names to hide (2)'!$D$2, Outcomes!N15),'County Names to hide (2)'!$D$2)-Outcomes!M15)/30,1)))</f>
        <v/>
      </c>
      <c r="V15" s="52" t="str">
        <f>IF(Outcomes!C15="", "", DATEDIF(Outcomes!C15,#REF!, "y"))</f>
        <v/>
      </c>
      <c r="W15" s="52" t="str">
        <f>IF(OR(A15 ="", M15 ="", N15 =""), "",
   IF(AND(
         N15 &gt;= 'County Names to hide (2)'!$C$2,
         N15 &lt;= 'County Names to hide (2)'!$D$2
      ),
      "Yes",
      "No"
   )
)</f>
        <v/>
      </c>
      <c r="X15" s="1"/>
      <c r="Y15" s="1"/>
      <c r="Z15" s="1"/>
    </row>
    <row r="16" spans="1:26" x14ac:dyDescent="0.35">
      <c r="A16" s="1"/>
      <c r="B16" s="1"/>
      <c r="C16" s="1"/>
      <c r="D16" s="1"/>
      <c r="E16" s="1"/>
      <c r="F16" s="1"/>
      <c r="G16" s="1"/>
      <c r="H16" s="1"/>
      <c r="I16" s="1"/>
      <c r="J16" s="1"/>
      <c r="K16" s="1"/>
      <c r="L16" s="79" t="str">
        <f t="shared" si="0"/>
        <v>Yes</v>
      </c>
      <c r="M16" s="4"/>
      <c r="N16" s="4"/>
      <c r="O16" s="52" t="str">
        <f>IF(OR(M16="", M16=""), "",
   IF(AND(
         M16 &lt;= 'County Names to hide (2)'!$D$2,
         OR(N16 ="", N16 &gt;= 'County Names to hide (2)'!$C$2)
      ),
      "Yes",
      "No"
   )
)</f>
        <v/>
      </c>
      <c r="P16" s="4"/>
      <c r="Q16" s="4"/>
      <c r="R16" s="4"/>
      <c r="S16" s="4"/>
      <c r="T16" s="1"/>
      <c r="U16" s="52" t="str">
        <f>IF(Outcomes!M16="","",
   IF(AND(Outcomes!N16&lt;&gt;"",Outcomes!N16&lt;'County Names to hide (2)'!$C$2),0,
      ROUND((MIN(IF(Outcomes!N16="", 'County Names to hide (2)'!$D$2, Outcomes!N16),'County Names to hide (2)'!$D$2)-Outcomes!M16)/30,1)))</f>
        <v/>
      </c>
      <c r="V16" s="52" t="str">
        <f>IF(Outcomes!C16="", "", DATEDIF(Outcomes!C16,#REF!, "y"))</f>
        <v/>
      </c>
      <c r="W16" s="52" t="str">
        <f>IF(OR(A16 ="", M16 ="", N16 =""), "",
   IF(AND(
         N16 &gt;= 'County Names to hide (2)'!$C$2,
         N16 &lt;= 'County Names to hide (2)'!$D$2
      ),
      "Yes",
      "No"
   )
)</f>
        <v/>
      </c>
      <c r="X16" s="1"/>
      <c r="Y16" s="1"/>
      <c r="Z16" s="1"/>
    </row>
    <row r="17" spans="1:26" x14ac:dyDescent="0.35">
      <c r="A17" s="1"/>
      <c r="B17" s="1"/>
      <c r="C17" s="1"/>
      <c r="D17" s="1"/>
      <c r="E17" s="1"/>
      <c r="F17" s="1"/>
      <c r="G17" s="1"/>
      <c r="H17" s="1"/>
      <c r="I17" s="1"/>
      <c r="J17" s="1"/>
      <c r="K17" s="1"/>
      <c r="L17" s="79" t="str">
        <f t="shared" si="0"/>
        <v>Yes</v>
      </c>
      <c r="M17" s="4"/>
      <c r="N17" s="4"/>
      <c r="O17" s="52" t="str">
        <f>IF(OR(M17="", M17=""), "",
   IF(AND(
         M17 &lt;= 'County Names to hide (2)'!$D$2,
         OR(N17 ="", N17 &gt;= 'County Names to hide (2)'!$C$2)
      ),
      "Yes",
      "No"
   )
)</f>
        <v/>
      </c>
      <c r="P17" s="4"/>
      <c r="Q17" s="4"/>
      <c r="R17" s="4"/>
      <c r="S17" s="4"/>
      <c r="T17" s="1"/>
      <c r="U17" s="52" t="str">
        <f>IF(Outcomes!M17="","",
   IF(AND(Outcomes!N17&lt;&gt;"",Outcomes!N17&lt;'County Names to hide (2)'!$C$2),0,
      ROUND((MIN(IF(Outcomes!N17="", 'County Names to hide (2)'!$D$2, Outcomes!N17),'County Names to hide (2)'!$D$2)-Outcomes!M17)/30,1)))</f>
        <v/>
      </c>
      <c r="V17" s="52" t="str">
        <f>IF(Outcomes!C17="", "", DATEDIF(Outcomes!C17,#REF!, "y"))</f>
        <v/>
      </c>
      <c r="W17" s="52" t="str">
        <f>IF(OR(A17 ="", M17 ="", N17 =""), "",
   IF(AND(
         N17 &gt;= 'County Names to hide (2)'!$C$2,
         N17 &lt;= 'County Names to hide (2)'!$D$2
      ),
      "Yes",
      "No"
   )
)</f>
        <v/>
      </c>
      <c r="X17" s="1"/>
      <c r="Y17" s="1"/>
      <c r="Z17" s="1"/>
    </row>
    <row r="18" spans="1:26" x14ac:dyDescent="0.35">
      <c r="A18" s="1"/>
      <c r="B18" s="1"/>
      <c r="C18" s="1"/>
      <c r="D18" s="1"/>
      <c r="E18" s="1"/>
      <c r="F18" s="1"/>
      <c r="G18" s="1"/>
      <c r="H18" s="1"/>
      <c r="I18" s="1"/>
      <c r="J18" s="1"/>
      <c r="K18" s="1"/>
      <c r="L18" s="79" t="str">
        <f t="shared" si="0"/>
        <v>Yes</v>
      </c>
      <c r="M18" s="4"/>
      <c r="N18" s="4"/>
      <c r="O18" s="52" t="str">
        <f>IF(OR(M18="", M18=""), "",
   IF(AND(
         M18 &lt;= 'County Names to hide (2)'!$D$2,
         OR(N18 ="", N18 &gt;= 'County Names to hide (2)'!$C$2)
      ),
      "Yes",
      "No"
   )
)</f>
        <v/>
      </c>
      <c r="P18" s="4"/>
      <c r="Q18" s="4"/>
      <c r="R18" s="4"/>
      <c r="S18" s="4"/>
      <c r="T18" s="1"/>
      <c r="U18" s="52" t="str">
        <f>IF(Outcomes!M18="","",
   IF(AND(Outcomes!N18&lt;&gt;"",Outcomes!N18&lt;'County Names to hide (2)'!$C$2),0,
      ROUND((MIN(IF(Outcomes!N18="", 'County Names to hide (2)'!$D$2, Outcomes!N18),'County Names to hide (2)'!$D$2)-Outcomes!M18)/30,1)))</f>
        <v/>
      </c>
      <c r="V18" s="52" t="str">
        <f>IF(Outcomes!C18="", "", DATEDIF(Outcomes!C18,#REF!, "y"))</f>
        <v/>
      </c>
      <c r="W18" s="52" t="str">
        <f>IF(OR(A18 ="", M18 ="", N18 =""), "",
   IF(AND(
         N18 &gt;= 'County Names to hide (2)'!$C$2,
         N18 &lt;= 'County Names to hide (2)'!$D$2
      ),
      "Yes",
      "No"
   )
)</f>
        <v/>
      </c>
      <c r="X18" s="1"/>
      <c r="Y18" s="1"/>
      <c r="Z18" s="1"/>
    </row>
    <row r="19" spans="1:26" x14ac:dyDescent="0.35">
      <c r="A19" s="1"/>
      <c r="B19" s="1"/>
      <c r="C19" s="1"/>
      <c r="D19" s="1"/>
      <c r="E19" s="1"/>
      <c r="F19" s="1"/>
      <c r="G19" s="1"/>
      <c r="H19" s="1"/>
      <c r="I19" s="1"/>
      <c r="J19" s="1"/>
      <c r="K19" s="1"/>
      <c r="L19" s="79" t="str">
        <f t="shared" si="0"/>
        <v>Yes</v>
      </c>
      <c r="M19" s="4"/>
      <c r="N19" s="4"/>
      <c r="O19" s="52" t="str">
        <f>IF(OR(M19="", M19=""), "",
   IF(AND(
         M19 &lt;= 'County Names to hide (2)'!$D$2,
         OR(N19 ="", N19 &gt;= 'County Names to hide (2)'!$C$2)
      ),
      "Yes",
      "No"
   )
)</f>
        <v/>
      </c>
      <c r="P19" s="4"/>
      <c r="Q19" s="4"/>
      <c r="R19" s="4"/>
      <c r="S19" s="4"/>
      <c r="T19" s="1"/>
      <c r="U19" s="52" t="str">
        <f>IF(Outcomes!M19="","",
   IF(AND(Outcomes!N19&lt;&gt;"",Outcomes!N19&lt;'County Names to hide (2)'!$C$2),0,
      ROUND((MIN(IF(Outcomes!N19="", 'County Names to hide (2)'!$D$2, Outcomes!N19),'County Names to hide (2)'!$D$2)-Outcomes!M19)/30,1)))</f>
        <v/>
      </c>
      <c r="V19" s="52" t="str">
        <f>IF(Outcomes!C19="", "", DATEDIF(Outcomes!C19,#REF!, "y"))</f>
        <v/>
      </c>
      <c r="W19" s="52" t="str">
        <f>IF(OR(A19 ="", M19 ="", N19 =""), "",
   IF(AND(
         N19 &gt;= 'County Names to hide (2)'!$C$2,
         N19 &lt;= 'County Names to hide (2)'!$D$2
      ),
      "Yes",
      "No"
   )
)</f>
        <v/>
      </c>
      <c r="X19" s="1"/>
      <c r="Y19" s="1"/>
      <c r="Z19" s="1"/>
    </row>
    <row r="20" spans="1:26" x14ac:dyDescent="0.35">
      <c r="A20" s="1"/>
      <c r="B20" s="1"/>
      <c r="C20" s="1"/>
      <c r="D20" s="1"/>
      <c r="E20" s="1"/>
      <c r="F20" s="1"/>
      <c r="G20" s="1"/>
      <c r="H20" s="1"/>
      <c r="I20" s="1"/>
      <c r="J20" s="1"/>
      <c r="K20" s="1"/>
      <c r="L20" s="79" t="str">
        <f t="shared" si="0"/>
        <v>Yes</v>
      </c>
      <c r="M20" s="4"/>
      <c r="N20" s="4"/>
      <c r="O20" s="52" t="str">
        <f>IF(OR(M20="", M20=""), "",
   IF(AND(
         M20 &lt;= 'County Names to hide (2)'!$D$2,
         OR(N20 ="", N20 &gt;= 'County Names to hide (2)'!$C$2)
      ),
      "Yes",
      "No"
   )
)</f>
        <v/>
      </c>
      <c r="P20" s="4"/>
      <c r="Q20" s="4"/>
      <c r="R20" s="4"/>
      <c r="S20" s="4"/>
      <c r="T20" s="1"/>
      <c r="U20" s="52" t="str">
        <f>IF(Outcomes!M20="","",
   IF(AND(Outcomes!N20&lt;&gt;"",Outcomes!N20&lt;'County Names to hide (2)'!$C$2),0,
      ROUND((MIN(IF(Outcomes!N20="", 'County Names to hide (2)'!$D$2, Outcomes!N20),'County Names to hide (2)'!$D$2)-Outcomes!M20)/30,1)))</f>
        <v/>
      </c>
      <c r="V20" s="52" t="str">
        <f>IF(Outcomes!C20="", "", DATEDIF(Outcomes!C20,#REF!, "y"))</f>
        <v/>
      </c>
      <c r="W20" s="52" t="str">
        <f>IF(OR(A20 ="", M20 ="", N20 =""), "",
   IF(AND(
         N20 &gt;= 'County Names to hide (2)'!$C$2,
         N20 &lt;= 'County Names to hide (2)'!$D$2
      ),
      "Yes",
      "No"
   )
)</f>
        <v/>
      </c>
      <c r="X20" s="1"/>
      <c r="Y20" s="1"/>
      <c r="Z20" s="1"/>
    </row>
    <row r="21" spans="1:26" x14ac:dyDescent="0.35">
      <c r="A21" s="1"/>
      <c r="B21" s="1"/>
      <c r="C21" s="1"/>
      <c r="D21" s="1"/>
      <c r="E21" s="1"/>
      <c r="F21" s="1"/>
      <c r="G21" s="1"/>
      <c r="H21" s="1"/>
      <c r="I21" s="1"/>
      <c r="J21" s="1"/>
      <c r="K21" s="1"/>
      <c r="L21" s="79" t="str">
        <f t="shared" si="0"/>
        <v>Yes</v>
      </c>
      <c r="M21" s="4"/>
      <c r="N21" s="4"/>
      <c r="O21" s="52" t="str">
        <f>IF(OR(M21="", M21=""), "",
   IF(AND(
         M21 &lt;= 'County Names to hide (2)'!$D$2,
         OR(N21 ="", N21 &gt;= 'County Names to hide (2)'!$C$2)
      ),
      "Yes",
      "No"
   )
)</f>
        <v/>
      </c>
      <c r="P21" s="4"/>
      <c r="Q21" s="4"/>
      <c r="R21" s="4"/>
      <c r="S21" s="4"/>
      <c r="T21" s="1"/>
      <c r="U21" s="52" t="str">
        <f>IF(Outcomes!M21="","",
   IF(AND(Outcomes!N21&lt;&gt;"",Outcomes!N21&lt;'County Names to hide (2)'!$C$2),0,
      ROUND((MIN(IF(Outcomes!N21="", 'County Names to hide (2)'!$D$2, Outcomes!N21),'County Names to hide (2)'!$D$2)-Outcomes!M21)/30,1)))</f>
        <v/>
      </c>
      <c r="V21" s="52" t="str">
        <f>IF(Outcomes!C21="", "", DATEDIF(Outcomes!C21,#REF!, "y"))</f>
        <v/>
      </c>
      <c r="W21" s="52" t="str">
        <f>IF(OR(A21 ="", M21 ="", N21 =""), "",
   IF(AND(
         N21 &gt;= 'County Names to hide (2)'!$C$2,
         N21 &lt;= 'County Names to hide (2)'!$D$2
      ),
      "Yes",
      "No"
   )
)</f>
        <v/>
      </c>
      <c r="X21" s="1"/>
      <c r="Y21" s="1"/>
      <c r="Z21" s="1"/>
    </row>
    <row r="22" spans="1:26" x14ac:dyDescent="0.35">
      <c r="A22" s="1"/>
      <c r="B22" s="1"/>
      <c r="C22" s="1"/>
      <c r="D22" s="1"/>
      <c r="E22" s="1"/>
      <c r="F22" s="1"/>
      <c r="G22" s="1"/>
      <c r="H22" s="1"/>
      <c r="I22" s="1"/>
      <c r="J22" s="1"/>
      <c r="K22" s="1"/>
      <c r="L22" s="79" t="str">
        <f t="shared" si="0"/>
        <v>Yes</v>
      </c>
      <c r="M22" s="4"/>
      <c r="N22" s="4"/>
      <c r="O22" s="52" t="str">
        <f>IF(OR(M22="", M22=""), "",
   IF(AND(
         M22 &lt;= 'County Names to hide (2)'!$D$2,
         OR(N22 ="", N22 &gt;= 'County Names to hide (2)'!$C$2)
      ),
      "Yes",
      "No"
   )
)</f>
        <v/>
      </c>
      <c r="P22" s="4"/>
      <c r="Q22" s="4"/>
      <c r="R22" s="4"/>
      <c r="S22" s="4"/>
      <c r="T22" s="1"/>
      <c r="U22" s="52" t="str">
        <f>IF(Outcomes!M22="","",
   IF(AND(Outcomes!N22&lt;&gt;"",Outcomes!N22&lt;'County Names to hide (2)'!$C$2),0,
      ROUND((MIN(IF(Outcomes!N22="", 'County Names to hide (2)'!$D$2, Outcomes!N22),'County Names to hide (2)'!$D$2)-Outcomes!M22)/30,1)))</f>
        <v/>
      </c>
      <c r="V22" s="52" t="str">
        <f>IF(Outcomes!C22="", "", DATEDIF(Outcomes!C22,#REF!, "y"))</f>
        <v/>
      </c>
      <c r="W22" s="52" t="str">
        <f>IF(OR(A22 ="", M22 ="", N22 =""), "",
   IF(AND(
         N22 &gt;= 'County Names to hide (2)'!$C$2,
         N22 &lt;= 'County Names to hide (2)'!$D$2
      ),
      "Yes",
      "No"
   )
)</f>
        <v/>
      </c>
      <c r="X22" s="1"/>
      <c r="Y22" s="1"/>
      <c r="Z22" s="1"/>
    </row>
    <row r="23" spans="1:26" x14ac:dyDescent="0.35">
      <c r="A23" s="1"/>
      <c r="B23" s="1"/>
      <c r="C23" s="1"/>
      <c r="D23" s="1"/>
      <c r="E23" s="1"/>
      <c r="F23" s="1"/>
      <c r="G23" s="1"/>
      <c r="H23" s="1"/>
      <c r="I23" s="1"/>
      <c r="J23" s="1"/>
      <c r="K23" s="1"/>
      <c r="L23" s="79" t="str">
        <f t="shared" si="0"/>
        <v>Yes</v>
      </c>
      <c r="M23" s="4"/>
      <c r="N23" s="4"/>
      <c r="O23" s="52" t="str">
        <f>IF(OR(M23="", M23=""), "",
   IF(AND(
         M23 &lt;= 'County Names to hide (2)'!$D$2,
         OR(N23 ="", N23 &gt;= 'County Names to hide (2)'!$C$2)
      ),
      "Yes",
      "No"
   )
)</f>
        <v/>
      </c>
      <c r="P23" s="4"/>
      <c r="Q23" s="4"/>
      <c r="R23" s="4"/>
      <c r="S23" s="4"/>
      <c r="T23" s="1"/>
      <c r="U23" s="52" t="str">
        <f>IF(Outcomes!M23="","",
   IF(AND(Outcomes!N23&lt;&gt;"",Outcomes!N23&lt;'County Names to hide (2)'!$C$2),0,
      ROUND((MIN(IF(Outcomes!N23="", 'County Names to hide (2)'!$D$2, Outcomes!N23),'County Names to hide (2)'!$D$2)-Outcomes!M23)/30,1)))</f>
        <v/>
      </c>
      <c r="V23" s="52" t="str">
        <f>IF(Outcomes!C23="", "", DATEDIF(Outcomes!C23,#REF!, "y"))</f>
        <v/>
      </c>
      <c r="W23" s="52" t="str">
        <f>IF(OR(A23 ="", M23 ="", N23 =""), "",
   IF(AND(
         N23 &gt;= 'County Names to hide (2)'!$C$2,
         N23 &lt;= 'County Names to hide (2)'!$D$2
      ),
      "Yes",
      "No"
   )
)</f>
        <v/>
      </c>
      <c r="X23" s="1"/>
      <c r="Y23" s="1"/>
      <c r="Z23" s="1"/>
    </row>
    <row r="24" spans="1:26" x14ac:dyDescent="0.35">
      <c r="A24" s="1"/>
      <c r="B24" s="1"/>
      <c r="C24" s="1"/>
      <c r="D24" s="1"/>
      <c r="E24" s="1"/>
      <c r="F24" s="1"/>
      <c r="G24" s="1"/>
      <c r="H24" s="1"/>
      <c r="I24" s="1"/>
      <c r="J24" s="1"/>
      <c r="K24" s="1"/>
      <c r="L24" s="79" t="str">
        <f t="shared" si="0"/>
        <v>Yes</v>
      </c>
      <c r="M24" s="4"/>
      <c r="N24" s="4"/>
      <c r="O24" s="52" t="str">
        <f>IF(OR(M24="", M24=""), "",
   IF(AND(
         M24 &lt;= 'County Names to hide (2)'!$D$2,
         OR(N24 ="", N24 &gt;= 'County Names to hide (2)'!$C$2)
      ),
      "Yes",
      "No"
   )
)</f>
        <v/>
      </c>
      <c r="P24" s="4"/>
      <c r="Q24" s="4"/>
      <c r="R24" s="4"/>
      <c r="S24" s="4"/>
      <c r="T24" s="1"/>
      <c r="U24" s="52" t="str">
        <f>IF(Outcomes!M24="","",
   IF(AND(Outcomes!N24&lt;&gt;"",Outcomes!N24&lt;'County Names to hide (2)'!$C$2),0,
      ROUND((MIN(IF(Outcomes!N24="", 'County Names to hide (2)'!$D$2, Outcomes!N24),'County Names to hide (2)'!$D$2)-Outcomes!M24)/30,1)))</f>
        <v/>
      </c>
      <c r="V24" s="52" t="str">
        <f>IF(Outcomes!C24="", "", DATEDIF(Outcomes!C24,#REF!, "y"))</f>
        <v/>
      </c>
      <c r="W24" s="52" t="str">
        <f>IF(OR(A24 ="", M24 ="", N24 =""), "",
   IF(AND(
         N24 &gt;= 'County Names to hide (2)'!$C$2,
         N24 &lt;= 'County Names to hide (2)'!$D$2
      ),
      "Yes",
      "No"
   )
)</f>
        <v/>
      </c>
      <c r="X24" s="1"/>
      <c r="Y24" s="1"/>
      <c r="Z24" s="1"/>
    </row>
    <row r="25" spans="1:26" x14ac:dyDescent="0.35">
      <c r="A25" s="1"/>
      <c r="B25" s="1"/>
      <c r="C25" s="1"/>
      <c r="D25" s="1"/>
      <c r="E25" s="1"/>
      <c r="F25" s="1"/>
      <c r="G25" s="1"/>
      <c r="H25" s="1"/>
      <c r="I25" s="1"/>
      <c r="J25" s="1"/>
      <c r="K25" s="1"/>
      <c r="L25" s="79" t="str">
        <f t="shared" si="0"/>
        <v>Yes</v>
      </c>
      <c r="M25" s="4"/>
      <c r="N25" s="4"/>
      <c r="O25" s="52" t="str">
        <f>IF(OR(M25="", M25=""), "",
   IF(AND(
         M25 &lt;= 'County Names to hide (2)'!$D$2,
         OR(N25 ="", N25 &gt;= 'County Names to hide (2)'!$C$2)
      ),
      "Yes",
      "No"
   )
)</f>
        <v/>
      </c>
      <c r="P25" s="4"/>
      <c r="Q25" s="4"/>
      <c r="R25" s="4"/>
      <c r="S25" s="4"/>
      <c r="T25" s="1"/>
      <c r="U25" s="52" t="str">
        <f>IF(Outcomes!M25="","",
   IF(AND(Outcomes!N25&lt;&gt;"",Outcomes!N25&lt;'County Names to hide (2)'!$C$2),0,
      ROUND((MIN(IF(Outcomes!N25="", 'County Names to hide (2)'!$D$2, Outcomes!N25),'County Names to hide (2)'!$D$2)-Outcomes!M25)/30,1)))</f>
        <v/>
      </c>
      <c r="V25" s="52" t="str">
        <f>IF(Outcomes!C25="", "", DATEDIF(Outcomes!C25,#REF!, "y"))</f>
        <v/>
      </c>
      <c r="W25" s="52" t="str">
        <f>IF(OR(A25 ="", M25 ="", N25 =""), "",
   IF(AND(
         N25 &gt;= 'County Names to hide (2)'!$C$2,
         N25 &lt;= 'County Names to hide (2)'!$D$2
      ),
      "Yes",
      "No"
   )
)</f>
        <v/>
      </c>
      <c r="X25" s="1"/>
      <c r="Y25" s="1"/>
      <c r="Z25" s="1"/>
    </row>
    <row r="26" spans="1:26" x14ac:dyDescent="0.35">
      <c r="A26" s="1"/>
      <c r="B26" s="1"/>
      <c r="C26" s="1"/>
      <c r="D26" s="1"/>
      <c r="E26" s="1"/>
      <c r="F26" s="1"/>
      <c r="G26" s="1"/>
      <c r="H26" s="1"/>
      <c r="I26" s="1"/>
      <c r="J26" s="1"/>
      <c r="K26" s="1"/>
      <c r="L26" s="79" t="str">
        <f t="shared" si="0"/>
        <v>Yes</v>
      </c>
      <c r="M26" s="4"/>
      <c r="N26" s="4"/>
      <c r="O26" s="52" t="str">
        <f>IF(OR(M26="", M26=""), "",
   IF(AND(
         M26 &lt;= 'County Names to hide (2)'!$D$2,
         OR(N26 ="", N26 &gt;= 'County Names to hide (2)'!$C$2)
      ),
      "Yes",
      "No"
   )
)</f>
        <v/>
      </c>
      <c r="P26" s="4"/>
      <c r="Q26" s="4"/>
      <c r="R26" s="4"/>
      <c r="S26" s="4"/>
      <c r="T26" s="1"/>
      <c r="U26" s="52" t="str">
        <f>IF(Outcomes!M26="","",
   IF(AND(Outcomes!N26&lt;&gt;"",Outcomes!N26&lt;'County Names to hide (2)'!$C$2),0,
      ROUND((MIN(IF(Outcomes!N26="", 'County Names to hide (2)'!$D$2, Outcomes!N26),'County Names to hide (2)'!$D$2)-Outcomes!M26)/30,1)))</f>
        <v/>
      </c>
      <c r="V26" s="52" t="str">
        <f>IF(Outcomes!C26="", "", DATEDIF(Outcomes!C26,#REF!, "y"))</f>
        <v/>
      </c>
      <c r="W26" s="52" t="str">
        <f>IF(OR(A26 ="", M26 ="", N26 =""), "",
   IF(AND(
         N26 &gt;= 'County Names to hide (2)'!$C$2,
         N26 &lt;= 'County Names to hide (2)'!$D$2
      ),
      "Yes",
      "No"
   )
)</f>
        <v/>
      </c>
      <c r="X26" s="1"/>
      <c r="Y26" s="1"/>
      <c r="Z26" s="1"/>
    </row>
    <row r="27" spans="1:26" x14ac:dyDescent="0.35">
      <c r="A27" s="1"/>
      <c r="B27" s="1"/>
      <c r="C27" s="1"/>
      <c r="D27" s="1"/>
      <c r="E27" s="1"/>
      <c r="F27" s="1"/>
      <c r="G27" s="1"/>
      <c r="H27" s="1"/>
      <c r="I27" s="1"/>
      <c r="J27" s="1"/>
      <c r="K27" s="1"/>
      <c r="L27" s="79" t="str">
        <f t="shared" si="0"/>
        <v>Yes</v>
      </c>
      <c r="M27" s="4"/>
      <c r="N27" s="4"/>
      <c r="O27" s="52" t="str">
        <f>IF(OR(M27="", M27=""), "",
   IF(AND(
         M27 &lt;= 'County Names to hide (2)'!$D$2,
         OR(N27 ="", N27 &gt;= 'County Names to hide (2)'!$C$2)
      ),
      "Yes",
      "No"
   )
)</f>
        <v/>
      </c>
      <c r="P27" s="4"/>
      <c r="Q27" s="4"/>
      <c r="R27" s="4"/>
      <c r="S27" s="4"/>
      <c r="T27" s="1"/>
      <c r="U27" s="52" t="str">
        <f>IF(Outcomes!M27="","",
   IF(AND(Outcomes!N27&lt;&gt;"",Outcomes!N27&lt;'County Names to hide (2)'!$C$2),0,
      ROUND((MIN(IF(Outcomes!N27="", 'County Names to hide (2)'!$D$2, Outcomes!N27),'County Names to hide (2)'!$D$2)-Outcomes!M27)/30,1)))</f>
        <v/>
      </c>
      <c r="V27" s="52" t="str">
        <f>IF(Outcomes!C27="", "", DATEDIF(Outcomes!C27,#REF!, "y"))</f>
        <v/>
      </c>
      <c r="W27" s="52" t="str">
        <f>IF(OR(A27 ="", M27 ="", N27 =""), "",
   IF(AND(
         N27 &gt;= 'County Names to hide (2)'!$C$2,
         N27 &lt;= 'County Names to hide (2)'!$D$2
      ),
      "Yes",
      "No"
   )
)</f>
        <v/>
      </c>
      <c r="X27" s="1"/>
      <c r="Y27" s="1"/>
      <c r="Z27" s="1"/>
    </row>
    <row r="28" spans="1:26" x14ac:dyDescent="0.35">
      <c r="A28" s="1"/>
      <c r="B28" s="1"/>
      <c r="C28" s="1"/>
      <c r="D28" s="1"/>
      <c r="E28" s="1"/>
      <c r="F28" s="1"/>
      <c r="G28" s="1"/>
      <c r="H28" s="1"/>
      <c r="I28" s="1"/>
      <c r="J28" s="1"/>
      <c r="K28" s="1"/>
      <c r="L28" s="79" t="str">
        <f t="shared" si="0"/>
        <v>Yes</v>
      </c>
      <c r="M28" s="4"/>
      <c r="N28" s="4"/>
      <c r="O28" s="52" t="str">
        <f>IF(OR(M28="", M28=""), "",
   IF(AND(
         M28 &lt;= 'County Names to hide (2)'!$D$2,
         OR(N28 ="", N28 &gt;= 'County Names to hide (2)'!$C$2)
      ),
      "Yes",
      "No"
   )
)</f>
        <v/>
      </c>
      <c r="P28" s="4"/>
      <c r="Q28" s="4"/>
      <c r="R28" s="4"/>
      <c r="S28" s="4"/>
      <c r="T28" s="1"/>
      <c r="U28" s="52" t="str">
        <f>IF(Outcomes!M28="","",
   IF(AND(Outcomes!N28&lt;&gt;"",Outcomes!N28&lt;'County Names to hide (2)'!$C$2),0,
      ROUND((MIN(IF(Outcomes!N28="", 'County Names to hide (2)'!$D$2, Outcomes!N28),'County Names to hide (2)'!$D$2)-Outcomes!M28)/30,1)))</f>
        <v/>
      </c>
      <c r="V28" s="52" t="str">
        <f>IF(Outcomes!C28="", "", DATEDIF(Outcomes!C28,#REF!, "y"))</f>
        <v/>
      </c>
      <c r="W28" s="52" t="str">
        <f>IF(OR(A28 ="", M28 ="", N28 =""), "",
   IF(AND(
         N28 &gt;= 'County Names to hide (2)'!$C$2,
         N28 &lt;= 'County Names to hide (2)'!$D$2
      ),
      "Yes",
      "No"
   )
)</f>
        <v/>
      </c>
      <c r="X28" s="1"/>
      <c r="Y28" s="1"/>
      <c r="Z28" s="1"/>
    </row>
    <row r="29" spans="1:26" x14ac:dyDescent="0.35">
      <c r="A29" s="1"/>
      <c r="B29" s="1"/>
      <c r="C29" s="1"/>
      <c r="D29" s="1"/>
      <c r="E29" s="1"/>
      <c r="F29" s="1"/>
      <c r="G29" s="1"/>
      <c r="H29" s="1"/>
      <c r="I29" s="1"/>
      <c r="J29" s="1"/>
      <c r="K29" s="1"/>
      <c r="L29" s="79" t="str">
        <f t="shared" si="0"/>
        <v>Yes</v>
      </c>
      <c r="M29" s="4"/>
      <c r="N29" s="4"/>
      <c r="O29" s="52" t="str">
        <f>IF(OR(M29="", M29=""), "",
   IF(AND(
         M29 &lt;= 'County Names to hide (2)'!$D$2,
         OR(N29 ="", N29 &gt;= 'County Names to hide (2)'!$C$2)
      ),
      "Yes",
      "No"
   )
)</f>
        <v/>
      </c>
      <c r="P29" s="4"/>
      <c r="Q29" s="4"/>
      <c r="R29" s="4"/>
      <c r="S29" s="4"/>
      <c r="T29" s="1"/>
      <c r="U29" s="52" t="str">
        <f>IF(Outcomes!M29="","",
   IF(AND(Outcomes!N29&lt;&gt;"",Outcomes!N29&lt;'County Names to hide (2)'!$C$2),0,
      ROUND((MIN(IF(Outcomes!N29="", 'County Names to hide (2)'!$D$2, Outcomes!N29),'County Names to hide (2)'!$D$2)-Outcomes!M29)/30,1)))</f>
        <v/>
      </c>
      <c r="V29" s="52" t="str">
        <f>IF(Outcomes!C29="", "", DATEDIF(Outcomes!C29,#REF!, "y"))</f>
        <v/>
      </c>
      <c r="W29" s="52" t="str">
        <f>IF(OR(A29 ="", M29 ="", N29 =""), "",
   IF(AND(
         N29 &gt;= 'County Names to hide (2)'!$C$2,
         N29 &lt;= 'County Names to hide (2)'!$D$2
      ),
      "Yes",
      "No"
   )
)</f>
        <v/>
      </c>
      <c r="X29" s="1"/>
      <c r="Y29" s="1"/>
      <c r="Z29" s="1"/>
    </row>
    <row r="30" spans="1:26" x14ac:dyDescent="0.35">
      <c r="A30" s="1"/>
      <c r="B30" s="1"/>
      <c r="C30" s="1"/>
      <c r="D30" s="1"/>
      <c r="E30" s="1"/>
      <c r="F30" s="1"/>
      <c r="G30" s="1"/>
      <c r="H30" s="1"/>
      <c r="I30" s="1"/>
      <c r="J30" s="1"/>
      <c r="K30" s="1"/>
      <c r="L30" s="79" t="str">
        <f t="shared" si="0"/>
        <v>Yes</v>
      </c>
      <c r="M30" s="4"/>
      <c r="N30" s="4"/>
      <c r="O30" s="52" t="str">
        <f>IF(OR(M30="", M30=""), "",
   IF(AND(
         M30 &lt;= 'County Names to hide (2)'!$D$2,
         OR(N30 ="", N30 &gt;= 'County Names to hide (2)'!$C$2)
      ),
      "Yes",
      "No"
   )
)</f>
        <v/>
      </c>
      <c r="P30" s="4"/>
      <c r="Q30" s="4"/>
      <c r="R30" s="4"/>
      <c r="S30" s="4"/>
      <c r="T30" s="1"/>
      <c r="U30" s="52" t="str">
        <f>IF(Outcomes!M30="","",
   IF(AND(Outcomes!N30&lt;&gt;"",Outcomes!N30&lt;'County Names to hide (2)'!$C$2),0,
      ROUND((MIN(IF(Outcomes!N30="", 'County Names to hide (2)'!$D$2, Outcomes!N30),'County Names to hide (2)'!$D$2)-Outcomes!M30)/30,1)))</f>
        <v/>
      </c>
      <c r="V30" s="52" t="str">
        <f>IF(Outcomes!C30="", "", DATEDIF(Outcomes!C30,#REF!, "y"))</f>
        <v/>
      </c>
      <c r="W30" s="52" t="str">
        <f>IF(OR(A30 ="", M30 ="", N30 =""), "",
   IF(AND(
         N30 &gt;= 'County Names to hide (2)'!$C$2,
         N30 &lt;= 'County Names to hide (2)'!$D$2
      ),
      "Yes",
      "No"
   )
)</f>
        <v/>
      </c>
      <c r="X30" s="1"/>
      <c r="Y30" s="1"/>
      <c r="Z30" s="1"/>
    </row>
    <row r="31" spans="1:26" x14ac:dyDescent="0.35">
      <c r="A31" s="1"/>
      <c r="B31" s="1"/>
      <c r="C31" s="1"/>
      <c r="D31" s="1"/>
      <c r="E31" s="1"/>
      <c r="F31" s="1"/>
      <c r="G31" s="1"/>
      <c r="H31" s="1"/>
      <c r="I31" s="1"/>
      <c r="J31" s="1"/>
      <c r="K31" s="1"/>
      <c r="L31" s="79" t="str">
        <f t="shared" si="0"/>
        <v>Yes</v>
      </c>
      <c r="M31" s="4"/>
      <c r="N31" s="4"/>
      <c r="O31" s="52" t="str">
        <f>IF(OR(M31="", M31=""), "",
   IF(AND(
         M31 &lt;= 'County Names to hide (2)'!$D$2,
         OR(N31 ="", N31 &gt;= 'County Names to hide (2)'!$C$2)
      ),
      "Yes",
      "No"
   )
)</f>
        <v/>
      </c>
      <c r="P31" s="4"/>
      <c r="Q31" s="4"/>
      <c r="R31" s="4"/>
      <c r="S31" s="4"/>
      <c r="T31" s="1"/>
      <c r="U31" s="52" t="str">
        <f>IF(Outcomes!M31="","",
   IF(AND(Outcomes!N31&lt;&gt;"",Outcomes!N31&lt;'County Names to hide (2)'!$C$2),0,
      ROUND((MIN(IF(Outcomes!N31="", 'County Names to hide (2)'!$D$2, Outcomes!N31),'County Names to hide (2)'!$D$2)-Outcomes!M31)/30,1)))</f>
        <v/>
      </c>
      <c r="V31" s="52" t="str">
        <f>IF(Outcomes!C31="", "", DATEDIF(Outcomes!C31,#REF!, "y"))</f>
        <v/>
      </c>
      <c r="W31" s="52" t="str">
        <f>IF(OR(A31 ="", M31 ="", N31 =""), "",
   IF(AND(
         N31 &gt;= 'County Names to hide (2)'!$C$2,
         N31 &lt;= 'County Names to hide (2)'!$D$2
      ),
      "Yes",
      "No"
   )
)</f>
        <v/>
      </c>
      <c r="X31" s="1"/>
      <c r="Y31" s="1"/>
      <c r="Z31" s="1"/>
    </row>
    <row r="32" spans="1:26" x14ac:dyDescent="0.35">
      <c r="A32" s="1"/>
      <c r="B32" s="1"/>
      <c r="C32" s="1"/>
      <c r="D32" s="1"/>
      <c r="E32" s="1"/>
      <c r="F32" s="1"/>
      <c r="G32" s="1"/>
      <c r="H32" s="1"/>
      <c r="I32" s="1"/>
      <c r="J32" s="1"/>
      <c r="K32" s="1"/>
      <c r="L32" s="79" t="str">
        <f t="shared" si="0"/>
        <v>Yes</v>
      </c>
      <c r="M32" s="4"/>
      <c r="N32" s="4"/>
      <c r="O32" s="52" t="str">
        <f>IF(OR(M32="", M32=""), "",
   IF(AND(
         M32 &lt;= 'County Names to hide (2)'!$D$2,
         OR(N32 ="", N32 &gt;= 'County Names to hide (2)'!$C$2)
      ),
      "Yes",
      "No"
   )
)</f>
        <v/>
      </c>
      <c r="P32" s="4"/>
      <c r="Q32" s="4"/>
      <c r="R32" s="4"/>
      <c r="S32" s="4"/>
      <c r="T32" s="1"/>
      <c r="U32" s="52" t="str">
        <f>IF(Outcomes!M32="","",
   IF(AND(Outcomes!N32&lt;&gt;"",Outcomes!N32&lt;'County Names to hide (2)'!$C$2),0,
      ROUND((MIN(IF(Outcomes!N32="", 'County Names to hide (2)'!$D$2, Outcomes!N32),'County Names to hide (2)'!$D$2)-Outcomes!M32)/30,1)))</f>
        <v/>
      </c>
      <c r="V32" s="52" t="str">
        <f>IF(Outcomes!C32="", "", DATEDIF(Outcomes!C32,#REF!, "y"))</f>
        <v/>
      </c>
      <c r="W32" s="52" t="str">
        <f>IF(OR(A32 ="", M32 ="", N32 =""), "",
   IF(AND(
         N32 &gt;= 'County Names to hide (2)'!$C$2,
         N32 &lt;= 'County Names to hide (2)'!$D$2
      ),
      "Yes",
      "No"
   )
)</f>
        <v/>
      </c>
      <c r="X32" s="1"/>
      <c r="Y32" s="1"/>
      <c r="Z32" s="1"/>
    </row>
    <row r="33" spans="1:26" x14ac:dyDescent="0.35">
      <c r="A33" s="1"/>
      <c r="B33" s="1"/>
      <c r="C33" s="1"/>
      <c r="D33" s="1"/>
      <c r="E33" s="1"/>
      <c r="F33" s="1"/>
      <c r="G33" s="1"/>
      <c r="H33" s="1"/>
      <c r="I33" s="1"/>
      <c r="J33" s="1"/>
      <c r="K33" s="1"/>
      <c r="L33" s="79" t="str">
        <f t="shared" si="0"/>
        <v>Yes</v>
      </c>
      <c r="M33" s="4"/>
      <c r="N33" s="4"/>
      <c r="O33" s="52" t="str">
        <f>IF(OR(M33="", M33=""), "",
   IF(AND(
         M33 &lt;= 'County Names to hide (2)'!$D$2,
         OR(N33 ="", N33 &gt;= 'County Names to hide (2)'!$C$2)
      ),
      "Yes",
      "No"
   )
)</f>
        <v/>
      </c>
      <c r="P33" s="4"/>
      <c r="Q33" s="4"/>
      <c r="R33" s="4"/>
      <c r="S33" s="4"/>
      <c r="T33" s="1"/>
      <c r="U33" s="52" t="str">
        <f>IF(Outcomes!M33="","",
   IF(AND(Outcomes!N33&lt;&gt;"",Outcomes!N33&lt;'County Names to hide (2)'!$C$2),0,
      ROUND((MIN(IF(Outcomes!N33="", 'County Names to hide (2)'!$D$2, Outcomes!N33),'County Names to hide (2)'!$D$2)-Outcomes!M33)/30,1)))</f>
        <v/>
      </c>
      <c r="V33" s="52" t="str">
        <f>IF(Outcomes!C33="", "", DATEDIF(Outcomes!C33,#REF!, "y"))</f>
        <v/>
      </c>
      <c r="W33" s="52" t="str">
        <f>IF(OR(A33 ="", M33 ="", N33 =""), "",
   IF(AND(
         N33 &gt;= 'County Names to hide (2)'!$C$2,
         N33 &lt;= 'County Names to hide (2)'!$D$2
      ),
      "Yes",
      "No"
   )
)</f>
        <v/>
      </c>
      <c r="X33" s="1"/>
      <c r="Y33" s="1"/>
      <c r="Z33" s="1"/>
    </row>
    <row r="34" spans="1:26" x14ac:dyDescent="0.35">
      <c r="A34" s="1"/>
      <c r="B34" s="1"/>
      <c r="C34" s="1"/>
      <c r="D34" s="1"/>
      <c r="E34" s="1"/>
      <c r="F34" s="1"/>
      <c r="G34" s="1"/>
      <c r="H34" s="1"/>
      <c r="I34" s="1"/>
      <c r="J34" s="1"/>
      <c r="K34" s="1"/>
      <c r="L34" s="79" t="str">
        <f t="shared" si="0"/>
        <v>Yes</v>
      </c>
      <c r="M34" s="4"/>
      <c r="N34" s="4"/>
      <c r="O34" s="52" t="str">
        <f>IF(OR(M34="", M34=""), "",
   IF(AND(
         M34 &lt;= 'County Names to hide (2)'!$D$2,
         OR(N34 ="", N34 &gt;= 'County Names to hide (2)'!$C$2)
      ),
      "Yes",
      "No"
   )
)</f>
        <v/>
      </c>
      <c r="P34" s="4"/>
      <c r="Q34" s="4"/>
      <c r="R34" s="4"/>
      <c r="S34" s="4"/>
      <c r="T34" s="1"/>
      <c r="U34" s="52" t="str">
        <f>IF(Outcomes!M34="","",
   IF(AND(Outcomes!N34&lt;&gt;"",Outcomes!N34&lt;'County Names to hide (2)'!$C$2),0,
      ROUND((MIN(IF(Outcomes!N34="", 'County Names to hide (2)'!$D$2, Outcomes!N34),'County Names to hide (2)'!$D$2)-Outcomes!M34)/30,1)))</f>
        <v/>
      </c>
      <c r="V34" s="52" t="str">
        <f>IF(Outcomes!C34="", "", DATEDIF(Outcomes!C34,#REF!, "y"))</f>
        <v/>
      </c>
      <c r="W34" s="52" t="str">
        <f>IF(OR(A34 ="", M34 ="", N34 =""), "",
   IF(AND(
         N34 &gt;= 'County Names to hide (2)'!$C$2,
         N34 &lt;= 'County Names to hide (2)'!$D$2
      ),
      "Yes",
      "No"
   )
)</f>
        <v/>
      </c>
      <c r="X34" s="1"/>
      <c r="Y34" s="1"/>
      <c r="Z34" s="1"/>
    </row>
    <row r="35" spans="1:26" x14ac:dyDescent="0.35">
      <c r="A35" s="1"/>
      <c r="B35" s="1"/>
      <c r="C35" s="1"/>
      <c r="D35" s="1"/>
      <c r="E35" s="1"/>
      <c r="F35" s="1"/>
      <c r="G35" s="1"/>
      <c r="H35" s="1"/>
      <c r="I35" s="1"/>
      <c r="J35" s="1"/>
      <c r="K35" s="1"/>
      <c r="L35" s="79" t="str">
        <f t="shared" si="0"/>
        <v>Yes</v>
      </c>
      <c r="M35" s="4"/>
      <c r="N35" s="4"/>
      <c r="O35" s="52" t="str">
        <f>IF(OR(M35="", M35=""), "",
   IF(AND(
         M35 &lt;= 'County Names to hide (2)'!$D$2,
         OR(N35 ="", N35 &gt;= 'County Names to hide (2)'!$C$2)
      ),
      "Yes",
      "No"
   )
)</f>
        <v/>
      </c>
      <c r="P35" s="4"/>
      <c r="Q35" s="4"/>
      <c r="R35" s="4"/>
      <c r="S35" s="4"/>
      <c r="T35" s="1"/>
      <c r="U35" s="52" t="str">
        <f>IF(Outcomes!M35="","",
   IF(AND(Outcomes!N35&lt;&gt;"",Outcomes!N35&lt;'County Names to hide (2)'!$C$2),0,
      ROUND((MIN(IF(Outcomes!N35="", 'County Names to hide (2)'!$D$2, Outcomes!N35),'County Names to hide (2)'!$D$2)-Outcomes!M35)/30,1)))</f>
        <v/>
      </c>
      <c r="V35" s="52" t="str">
        <f>IF(Outcomes!C35="", "", DATEDIF(Outcomes!C35,#REF!, "y"))</f>
        <v/>
      </c>
      <c r="W35" s="52" t="str">
        <f>IF(OR(A35 ="", M35 ="", N35 =""), "",
   IF(AND(
         N35 &gt;= 'County Names to hide (2)'!$C$2,
         N35 &lt;= 'County Names to hide (2)'!$D$2
      ),
      "Yes",
      "No"
   )
)</f>
        <v/>
      </c>
      <c r="X35" s="1"/>
      <c r="Y35" s="1"/>
      <c r="Z35" s="1"/>
    </row>
    <row r="36" spans="1:26" x14ac:dyDescent="0.35">
      <c r="A36" s="1"/>
      <c r="B36" s="1"/>
      <c r="C36" s="1"/>
      <c r="D36" s="1"/>
      <c r="E36" s="1"/>
      <c r="F36" s="1"/>
      <c r="G36" s="1"/>
      <c r="H36" s="1"/>
      <c r="I36" s="1"/>
      <c r="J36" s="1"/>
      <c r="K36" s="1"/>
      <c r="L36" s="79" t="str">
        <f t="shared" si="0"/>
        <v>Yes</v>
      </c>
      <c r="M36" s="4"/>
      <c r="N36" s="4"/>
      <c r="O36" s="52" t="str">
        <f>IF(OR(M36="", M36=""), "",
   IF(AND(
         M36 &lt;= 'County Names to hide (2)'!$D$2,
         OR(N36 ="", N36 &gt;= 'County Names to hide (2)'!$C$2)
      ),
      "Yes",
      "No"
   )
)</f>
        <v/>
      </c>
      <c r="P36" s="4"/>
      <c r="Q36" s="4"/>
      <c r="R36" s="4"/>
      <c r="S36" s="4"/>
      <c r="T36" s="1"/>
      <c r="U36" s="52" t="str">
        <f>IF(Outcomes!M36="","",
   IF(AND(Outcomes!N36&lt;&gt;"",Outcomes!N36&lt;'County Names to hide (2)'!$C$2),0,
      ROUND((MIN(IF(Outcomes!N36="", 'County Names to hide (2)'!$D$2, Outcomes!N36),'County Names to hide (2)'!$D$2)-Outcomes!M36)/30,1)))</f>
        <v/>
      </c>
      <c r="V36" s="52" t="str">
        <f>IF(Outcomes!C36="", "", DATEDIF(Outcomes!C36,#REF!, "y"))</f>
        <v/>
      </c>
      <c r="W36" s="52" t="str">
        <f>IF(OR(A36 ="", M36 ="", N36 =""), "",
   IF(AND(
         N36 &gt;= 'County Names to hide (2)'!$C$2,
         N36 &lt;= 'County Names to hide (2)'!$D$2
      ),
      "Yes",
      "No"
   )
)</f>
        <v/>
      </c>
      <c r="X36" s="1"/>
      <c r="Y36" s="1"/>
      <c r="Z36" s="1"/>
    </row>
    <row r="37" spans="1:26" x14ac:dyDescent="0.35">
      <c r="A37" s="1"/>
      <c r="B37" s="1"/>
      <c r="C37" s="1"/>
      <c r="D37" s="1"/>
      <c r="E37" s="1"/>
      <c r="F37" s="1"/>
      <c r="G37" s="1"/>
      <c r="H37" s="1"/>
      <c r="I37" s="1"/>
      <c r="J37" s="1"/>
      <c r="K37" s="1"/>
      <c r="L37" s="79" t="str">
        <f t="shared" si="0"/>
        <v>Yes</v>
      </c>
      <c r="M37" s="4"/>
      <c r="N37" s="4"/>
      <c r="O37" s="52" t="str">
        <f>IF(OR(M37="", M37=""), "",
   IF(AND(
         M37 &lt;= 'County Names to hide (2)'!$D$2,
         OR(N37 ="", N37 &gt;= 'County Names to hide (2)'!$C$2)
      ),
      "Yes",
      "No"
   )
)</f>
        <v/>
      </c>
      <c r="P37" s="4"/>
      <c r="Q37" s="4"/>
      <c r="R37" s="4"/>
      <c r="S37" s="4"/>
      <c r="T37" s="1"/>
      <c r="U37" s="52" t="str">
        <f>IF(Outcomes!M37="","",
   IF(AND(Outcomes!N37&lt;&gt;"",Outcomes!N37&lt;'County Names to hide (2)'!$C$2),0,
      ROUND((MIN(IF(Outcomes!N37="", 'County Names to hide (2)'!$D$2, Outcomes!N37),'County Names to hide (2)'!$D$2)-Outcomes!M37)/30,1)))</f>
        <v/>
      </c>
      <c r="V37" s="52" t="str">
        <f>IF(Outcomes!C37="", "", DATEDIF(Outcomes!C37,#REF!, "y"))</f>
        <v/>
      </c>
      <c r="W37" s="52" t="str">
        <f>IF(OR(A37 ="", M37 ="", N37 =""), "",
   IF(AND(
         N37 &gt;= 'County Names to hide (2)'!$C$2,
         N37 &lt;= 'County Names to hide (2)'!$D$2
      ),
      "Yes",
      "No"
   )
)</f>
        <v/>
      </c>
      <c r="X37" s="1"/>
      <c r="Y37" s="1"/>
      <c r="Z37" s="1"/>
    </row>
    <row r="38" spans="1:26" x14ac:dyDescent="0.35">
      <c r="A38" s="1"/>
      <c r="B38" s="1"/>
      <c r="C38" s="1"/>
      <c r="D38" s="1"/>
      <c r="E38" s="1"/>
      <c r="F38" s="1"/>
      <c r="G38" s="1"/>
      <c r="H38" s="1"/>
      <c r="I38" s="1"/>
      <c r="J38" s="1"/>
      <c r="K38" s="1"/>
      <c r="L38" s="79" t="str">
        <f t="shared" si="0"/>
        <v>Yes</v>
      </c>
      <c r="M38" s="4"/>
      <c r="N38" s="4"/>
      <c r="O38" s="52" t="str">
        <f>IF(OR(M38="", M38=""), "",
   IF(AND(
         M38 &lt;= 'County Names to hide (2)'!$D$2,
         OR(N38 ="", N38 &gt;= 'County Names to hide (2)'!$C$2)
      ),
      "Yes",
      "No"
   )
)</f>
        <v/>
      </c>
      <c r="P38" s="4"/>
      <c r="Q38" s="4"/>
      <c r="R38" s="4"/>
      <c r="S38" s="4"/>
      <c r="T38" s="1"/>
      <c r="U38" s="52" t="str">
        <f>IF(Outcomes!M38="","",
   IF(AND(Outcomes!N38&lt;&gt;"",Outcomes!N38&lt;'County Names to hide (2)'!$C$2),0,
      ROUND((MIN(IF(Outcomes!N38="", 'County Names to hide (2)'!$D$2, Outcomes!N38),'County Names to hide (2)'!$D$2)-Outcomes!M38)/30,1)))</f>
        <v/>
      </c>
      <c r="V38" s="52" t="str">
        <f>IF(Outcomes!C38="", "", DATEDIF(Outcomes!C38,#REF!, "y"))</f>
        <v/>
      </c>
      <c r="W38" s="52" t="str">
        <f>IF(OR(A38 ="", M38 ="", N38 =""), "",
   IF(AND(
         N38 &gt;= 'County Names to hide (2)'!$C$2,
         N38 &lt;= 'County Names to hide (2)'!$D$2
      ),
      "Yes",
      "No"
   )
)</f>
        <v/>
      </c>
      <c r="X38" s="1"/>
      <c r="Y38" s="1"/>
      <c r="Z38" s="1"/>
    </row>
    <row r="39" spans="1:26" x14ac:dyDescent="0.35">
      <c r="A39" s="1"/>
      <c r="B39" s="1"/>
      <c r="C39" s="1"/>
      <c r="D39" s="1"/>
      <c r="E39" s="1"/>
      <c r="F39" s="1"/>
      <c r="G39" s="1"/>
      <c r="H39" s="1"/>
      <c r="I39" s="1"/>
      <c r="J39" s="1"/>
      <c r="K39" s="1"/>
      <c r="L39" s="79" t="str">
        <f t="shared" si="0"/>
        <v>Yes</v>
      </c>
      <c r="M39" s="4"/>
      <c r="N39" s="4"/>
      <c r="O39" s="52" t="str">
        <f>IF(OR(M39="", M39=""), "",
   IF(AND(
         M39 &lt;= 'County Names to hide (2)'!$D$2,
         OR(N39 ="", N39 &gt;= 'County Names to hide (2)'!$C$2)
      ),
      "Yes",
      "No"
   )
)</f>
        <v/>
      </c>
      <c r="P39" s="4"/>
      <c r="Q39" s="4"/>
      <c r="R39" s="4"/>
      <c r="S39" s="4"/>
      <c r="T39" s="1"/>
      <c r="U39" s="52" t="str">
        <f>IF(Outcomes!M39="","",
   IF(AND(Outcomes!N39&lt;&gt;"",Outcomes!N39&lt;'County Names to hide (2)'!$C$2),0,
      ROUND((MIN(IF(Outcomes!N39="", 'County Names to hide (2)'!$D$2, Outcomes!N39),'County Names to hide (2)'!$D$2)-Outcomes!M39)/30,1)))</f>
        <v/>
      </c>
      <c r="V39" s="52" t="str">
        <f>IF(Outcomes!C39="", "", DATEDIF(Outcomes!C39,#REF!, "y"))</f>
        <v/>
      </c>
      <c r="W39" s="52" t="str">
        <f>IF(OR(A39 ="", M39 ="", N39 =""), "",
   IF(AND(
         N39 &gt;= 'County Names to hide (2)'!$C$2,
         N39 &lt;= 'County Names to hide (2)'!$D$2
      ),
      "Yes",
      "No"
   )
)</f>
        <v/>
      </c>
      <c r="X39" s="1"/>
      <c r="Y39" s="1"/>
      <c r="Z39" s="1"/>
    </row>
    <row r="40" spans="1:26" x14ac:dyDescent="0.35">
      <c r="A40" s="1"/>
      <c r="B40" s="1"/>
      <c r="C40" s="1"/>
      <c r="D40" s="1"/>
      <c r="E40" s="1"/>
      <c r="F40" s="1"/>
      <c r="G40" s="1"/>
      <c r="H40" s="1"/>
      <c r="I40" s="1"/>
      <c r="J40" s="1"/>
      <c r="K40" s="1"/>
      <c r="L40" s="79" t="str">
        <f t="shared" si="0"/>
        <v>Yes</v>
      </c>
      <c r="M40" s="4"/>
      <c r="N40" s="4"/>
      <c r="O40" s="52" t="str">
        <f>IF(OR(M40="", M40=""), "",
   IF(AND(
         M40 &lt;= 'County Names to hide (2)'!$D$2,
         OR(N40 ="", N40 &gt;= 'County Names to hide (2)'!$C$2)
      ),
      "Yes",
      "No"
   )
)</f>
        <v/>
      </c>
      <c r="P40" s="4"/>
      <c r="Q40" s="4"/>
      <c r="R40" s="4"/>
      <c r="S40" s="4"/>
      <c r="T40" s="1"/>
      <c r="U40" s="52" t="str">
        <f>IF(Outcomes!M40="","",
   IF(AND(Outcomes!N40&lt;&gt;"",Outcomes!N40&lt;'County Names to hide (2)'!$C$2),0,
      ROUND((MIN(IF(Outcomes!N40="", 'County Names to hide (2)'!$D$2, Outcomes!N40),'County Names to hide (2)'!$D$2)-Outcomes!M40)/30,1)))</f>
        <v/>
      </c>
      <c r="V40" s="52" t="str">
        <f>IF(Outcomes!C40="", "", DATEDIF(Outcomes!C40,#REF!, "y"))</f>
        <v/>
      </c>
      <c r="W40" s="52" t="str">
        <f>IF(OR(A40 ="", M40 ="", N40 =""), "",
   IF(AND(
         N40 &gt;= 'County Names to hide (2)'!$C$2,
         N40 &lt;= 'County Names to hide (2)'!$D$2
      ),
      "Yes",
      "No"
   )
)</f>
        <v/>
      </c>
      <c r="X40" s="1"/>
      <c r="Y40" s="1"/>
      <c r="Z40" s="1"/>
    </row>
    <row r="41" spans="1:26" x14ac:dyDescent="0.35">
      <c r="A41" s="1"/>
      <c r="B41" s="1"/>
      <c r="C41" s="1"/>
      <c r="D41" s="1"/>
      <c r="E41" s="1"/>
      <c r="F41" s="1"/>
      <c r="G41" s="1"/>
      <c r="H41" s="1"/>
      <c r="I41" s="1"/>
      <c r="J41" s="1"/>
      <c r="K41" s="1"/>
      <c r="L41" s="79" t="str">
        <f t="shared" si="0"/>
        <v>Yes</v>
      </c>
      <c r="M41" s="4"/>
      <c r="N41" s="4"/>
      <c r="O41" s="52" t="str">
        <f>IF(OR(M41="", M41=""), "",
   IF(AND(
         M41 &lt;= 'County Names to hide (2)'!$D$2,
         OR(N41 ="", N41 &gt;= 'County Names to hide (2)'!$C$2)
      ),
      "Yes",
      "No"
   )
)</f>
        <v/>
      </c>
      <c r="P41" s="4"/>
      <c r="Q41" s="4"/>
      <c r="R41" s="4"/>
      <c r="S41" s="4"/>
      <c r="T41" s="1"/>
      <c r="U41" s="52" t="str">
        <f>IF(Outcomes!M41="","",
   IF(AND(Outcomes!N41&lt;&gt;"",Outcomes!N41&lt;'County Names to hide (2)'!$C$2),0,
      ROUND((MIN(IF(Outcomes!N41="", 'County Names to hide (2)'!$D$2, Outcomes!N41),'County Names to hide (2)'!$D$2)-Outcomes!M41)/30,1)))</f>
        <v/>
      </c>
      <c r="V41" s="52" t="str">
        <f>IF(Outcomes!C41="", "", DATEDIF(Outcomes!C41,#REF!, "y"))</f>
        <v/>
      </c>
      <c r="W41" s="52" t="str">
        <f>IF(OR(A41 ="", M41 ="", N41 =""), "",
   IF(AND(
         N41 &gt;= 'County Names to hide (2)'!$C$2,
         N41 &lt;= 'County Names to hide (2)'!$D$2
      ),
      "Yes",
      "No"
   )
)</f>
        <v/>
      </c>
      <c r="X41" s="1"/>
      <c r="Y41" s="1"/>
      <c r="Z41" s="1"/>
    </row>
    <row r="42" spans="1:26" x14ac:dyDescent="0.35">
      <c r="A42" s="1"/>
      <c r="B42" s="1"/>
      <c r="C42" s="1"/>
      <c r="D42" s="1"/>
      <c r="E42" s="1"/>
      <c r="F42" s="1"/>
      <c r="G42" s="1"/>
      <c r="H42" s="1"/>
      <c r="I42" s="1"/>
      <c r="J42" s="1"/>
      <c r="K42" s="1"/>
      <c r="L42" s="79" t="str">
        <f t="shared" si="0"/>
        <v>Yes</v>
      </c>
      <c r="M42" s="4"/>
      <c r="N42" s="4"/>
      <c r="O42" s="52" t="str">
        <f>IF(OR(M42="", M42=""), "",
   IF(AND(
         M42 &lt;= 'County Names to hide (2)'!$D$2,
         OR(N42 ="", N42 &gt;= 'County Names to hide (2)'!$C$2)
      ),
      "Yes",
      "No"
   )
)</f>
        <v/>
      </c>
      <c r="P42" s="4"/>
      <c r="Q42" s="4"/>
      <c r="R42" s="4"/>
      <c r="S42" s="4"/>
      <c r="T42" s="1"/>
      <c r="U42" s="52" t="str">
        <f>IF(Outcomes!M42="","",
   IF(AND(Outcomes!N42&lt;&gt;"",Outcomes!N42&lt;'County Names to hide (2)'!$C$2),0,
      ROUND((MIN(IF(Outcomes!N42="", 'County Names to hide (2)'!$D$2, Outcomes!N42),'County Names to hide (2)'!$D$2)-Outcomes!M42)/30,1)))</f>
        <v/>
      </c>
      <c r="V42" s="52" t="str">
        <f>IF(Outcomes!C42="", "", DATEDIF(Outcomes!C42,#REF!, "y"))</f>
        <v/>
      </c>
      <c r="W42" s="52" t="str">
        <f>IF(OR(A42 ="", M42 ="", N42 =""), "",
   IF(AND(
         N42 &gt;= 'County Names to hide (2)'!$C$2,
         N42 &lt;= 'County Names to hide (2)'!$D$2
      ),
      "Yes",
      "No"
   )
)</f>
        <v/>
      </c>
      <c r="X42" s="1"/>
      <c r="Y42" s="1"/>
      <c r="Z42" s="1"/>
    </row>
    <row r="43" spans="1:26" x14ac:dyDescent="0.35">
      <c r="A43" s="1"/>
      <c r="B43" s="1"/>
      <c r="C43" s="1"/>
      <c r="D43" s="1"/>
      <c r="E43" s="1"/>
      <c r="F43" s="1"/>
      <c r="G43" s="1"/>
      <c r="H43" s="1"/>
      <c r="I43" s="1"/>
      <c r="J43" s="1"/>
      <c r="K43" s="1"/>
      <c r="L43" s="79" t="str">
        <f t="shared" si="0"/>
        <v>Yes</v>
      </c>
      <c r="M43" s="4"/>
      <c r="N43" s="4"/>
      <c r="O43" s="52" t="str">
        <f>IF(OR(M43="", M43=""), "",
   IF(AND(
         M43 &lt;= 'County Names to hide (2)'!$D$2,
         OR(N43 ="", N43 &gt;= 'County Names to hide (2)'!$C$2)
      ),
      "Yes",
      "No"
   )
)</f>
        <v/>
      </c>
      <c r="P43" s="4"/>
      <c r="Q43" s="4"/>
      <c r="R43" s="4"/>
      <c r="S43" s="4"/>
      <c r="T43" s="1"/>
      <c r="U43" s="52" t="str">
        <f>IF(Outcomes!M43="","",
   IF(AND(Outcomes!N43&lt;&gt;"",Outcomes!N43&lt;'County Names to hide (2)'!$C$2),0,
      ROUND((MIN(IF(Outcomes!N43="", 'County Names to hide (2)'!$D$2, Outcomes!N43),'County Names to hide (2)'!$D$2)-Outcomes!M43)/30,1)))</f>
        <v/>
      </c>
      <c r="V43" s="52" t="str">
        <f>IF(Outcomes!C43="", "", DATEDIF(Outcomes!C43,#REF!, "y"))</f>
        <v/>
      </c>
      <c r="W43" s="52" t="str">
        <f>IF(OR(A43 ="", M43 ="", N43 =""), "",
   IF(AND(
         N43 &gt;= 'County Names to hide (2)'!$C$2,
         N43 &lt;= 'County Names to hide (2)'!$D$2
      ),
      "Yes",
      "No"
   )
)</f>
        <v/>
      </c>
      <c r="X43" s="1"/>
      <c r="Y43" s="1"/>
      <c r="Z43" s="1"/>
    </row>
    <row r="44" spans="1:26" x14ac:dyDescent="0.35">
      <c r="A44" s="1"/>
      <c r="B44" s="1"/>
      <c r="C44" s="1"/>
      <c r="D44" s="1"/>
      <c r="E44" s="1"/>
      <c r="F44" s="1"/>
      <c r="G44" s="1"/>
      <c r="H44" s="1"/>
      <c r="I44" s="1"/>
      <c r="J44" s="1"/>
      <c r="K44" s="1"/>
      <c r="L44" s="79" t="str">
        <f t="shared" si="0"/>
        <v>Yes</v>
      </c>
      <c r="M44" s="4"/>
      <c r="N44" s="4"/>
      <c r="O44" s="52" t="str">
        <f>IF(OR(M44="", M44=""), "",
   IF(AND(
         M44 &lt;= 'County Names to hide (2)'!$D$2,
         OR(N44 ="", N44 &gt;= 'County Names to hide (2)'!$C$2)
      ),
      "Yes",
      "No"
   )
)</f>
        <v/>
      </c>
      <c r="P44" s="4"/>
      <c r="Q44" s="4"/>
      <c r="R44" s="4"/>
      <c r="S44" s="4"/>
      <c r="T44" s="1"/>
      <c r="U44" s="52" t="str">
        <f>IF(Outcomes!M44="","",
   IF(AND(Outcomes!N44&lt;&gt;"",Outcomes!N44&lt;'County Names to hide (2)'!$C$2),0,
      ROUND((MIN(IF(Outcomes!N44="", 'County Names to hide (2)'!$D$2, Outcomes!N44),'County Names to hide (2)'!$D$2)-Outcomes!M44)/30,1)))</f>
        <v/>
      </c>
      <c r="V44" s="52" t="str">
        <f>IF(Outcomes!C44="", "", DATEDIF(Outcomes!C44,#REF!, "y"))</f>
        <v/>
      </c>
      <c r="W44" s="52" t="str">
        <f>IF(OR(A44 ="", M44 ="", N44 =""), "",
   IF(AND(
         N44 &gt;= 'County Names to hide (2)'!$C$2,
         N44 &lt;= 'County Names to hide (2)'!$D$2
      ),
      "Yes",
      "No"
   )
)</f>
        <v/>
      </c>
      <c r="X44" s="1"/>
      <c r="Y44" s="1"/>
      <c r="Z44" s="1"/>
    </row>
    <row r="45" spans="1:26" x14ac:dyDescent="0.35">
      <c r="A45" s="1"/>
      <c r="B45" s="1"/>
      <c r="C45" s="1"/>
      <c r="D45" s="1"/>
      <c r="E45" s="1"/>
      <c r="F45" s="1"/>
      <c r="G45" s="1"/>
      <c r="H45" s="1"/>
      <c r="I45" s="1"/>
      <c r="J45" s="1"/>
      <c r="K45" s="1"/>
      <c r="L45" s="79" t="str">
        <f t="shared" si="0"/>
        <v>Yes</v>
      </c>
      <c r="M45" s="4"/>
      <c r="N45" s="4"/>
      <c r="O45" s="52" t="str">
        <f>IF(OR(M45="", M45=""), "",
   IF(AND(
         M45 &lt;= 'County Names to hide (2)'!$D$2,
         OR(N45 ="", N45 &gt;= 'County Names to hide (2)'!$C$2)
      ),
      "Yes",
      "No"
   )
)</f>
        <v/>
      </c>
      <c r="P45" s="4"/>
      <c r="Q45" s="4"/>
      <c r="R45" s="4"/>
      <c r="S45" s="4"/>
      <c r="T45" s="1"/>
      <c r="U45" s="52" t="str">
        <f>IF(Outcomes!M45="","",
   IF(AND(Outcomes!N45&lt;&gt;"",Outcomes!N45&lt;'County Names to hide (2)'!$C$2),0,
      ROUND((MIN(IF(Outcomes!N45="", 'County Names to hide (2)'!$D$2, Outcomes!N45),'County Names to hide (2)'!$D$2)-Outcomes!M45)/30,1)))</f>
        <v/>
      </c>
      <c r="V45" s="52" t="str">
        <f>IF(Outcomes!C45="", "", DATEDIF(Outcomes!C45,#REF!, "y"))</f>
        <v/>
      </c>
      <c r="W45" s="52" t="str">
        <f>IF(OR(A45 ="", M45 ="", N45 =""), "",
   IF(AND(
         N45 &gt;= 'County Names to hide (2)'!$C$2,
         N45 &lt;= 'County Names to hide (2)'!$D$2
      ),
      "Yes",
      "No"
   )
)</f>
        <v/>
      </c>
      <c r="X45" s="1"/>
      <c r="Y45" s="1"/>
      <c r="Z45" s="1"/>
    </row>
    <row r="46" spans="1:26" x14ac:dyDescent="0.35">
      <c r="A46" s="1"/>
      <c r="B46" s="1"/>
      <c r="C46" s="1"/>
      <c r="D46" s="1"/>
      <c r="E46" s="1"/>
      <c r="F46" s="1"/>
      <c r="G46" s="1"/>
      <c r="H46" s="1"/>
      <c r="I46" s="1"/>
      <c r="J46" s="1"/>
      <c r="K46" s="1"/>
      <c r="L46" s="79" t="str">
        <f t="shared" si="0"/>
        <v>Yes</v>
      </c>
      <c r="M46" s="4"/>
      <c r="N46" s="4"/>
      <c r="O46" s="52" t="str">
        <f>IF(OR(M46="", M46=""), "",
   IF(AND(
         M46 &lt;= 'County Names to hide (2)'!$D$2,
         OR(N46 ="", N46 &gt;= 'County Names to hide (2)'!$C$2)
      ),
      "Yes",
      "No"
   )
)</f>
        <v/>
      </c>
      <c r="P46" s="4"/>
      <c r="Q46" s="4"/>
      <c r="R46" s="4"/>
      <c r="S46" s="4"/>
      <c r="T46" s="1"/>
      <c r="U46" s="52" t="str">
        <f>IF(Outcomes!M46="","",
   IF(AND(Outcomes!N46&lt;&gt;"",Outcomes!N46&lt;'County Names to hide (2)'!$C$2),0,
      ROUND((MIN(IF(Outcomes!N46="", 'County Names to hide (2)'!$D$2, Outcomes!N46),'County Names to hide (2)'!$D$2)-Outcomes!M46)/30,1)))</f>
        <v/>
      </c>
      <c r="V46" s="52" t="str">
        <f>IF(Outcomes!C46="", "", DATEDIF(Outcomes!C46,#REF!, "y"))</f>
        <v/>
      </c>
      <c r="W46" s="52" t="str">
        <f>IF(OR(A46 ="", M46 ="", N46 =""), "",
   IF(AND(
         N46 &gt;= 'County Names to hide (2)'!$C$2,
         N46 &lt;= 'County Names to hide (2)'!$D$2
      ),
      "Yes",
      "No"
   )
)</f>
        <v/>
      </c>
      <c r="X46" s="1"/>
      <c r="Y46" s="1"/>
      <c r="Z46" s="1"/>
    </row>
    <row r="47" spans="1:26" x14ac:dyDescent="0.35">
      <c r="A47" s="1"/>
      <c r="B47" s="1"/>
      <c r="C47" s="1"/>
      <c r="D47" s="1"/>
      <c r="E47" s="1"/>
      <c r="F47" s="1"/>
      <c r="G47" s="1"/>
      <c r="H47" s="1"/>
      <c r="I47" s="1"/>
      <c r="J47" s="1"/>
      <c r="K47" s="1"/>
      <c r="L47" s="79" t="str">
        <f t="shared" si="0"/>
        <v>Yes</v>
      </c>
      <c r="M47" s="4"/>
      <c r="N47" s="4"/>
      <c r="O47" s="52" t="str">
        <f>IF(OR(M47="", M47=""), "",
   IF(AND(
         M47 &lt;= 'County Names to hide (2)'!$D$2,
         OR(N47 ="", N47 &gt;= 'County Names to hide (2)'!$C$2)
      ),
      "Yes",
      "No"
   )
)</f>
        <v/>
      </c>
      <c r="P47" s="4"/>
      <c r="Q47" s="4"/>
      <c r="R47" s="4"/>
      <c r="S47" s="4"/>
      <c r="T47" s="1"/>
      <c r="U47" s="52" t="str">
        <f>IF(Outcomes!M47="","",
   IF(AND(Outcomes!N47&lt;&gt;"",Outcomes!N47&lt;'County Names to hide (2)'!$C$2),0,
      ROUND((MIN(IF(Outcomes!N47="", 'County Names to hide (2)'!$D$2, Outcomes!N47),'County Names to hide (2)'!$D$2)-Outcomes!M47)/30,1)))</f>
        <v/>
      </c>
      <c r="V47" s="52" t="str">
        <f>IF(Outcomes!C47="", "", DATEDIF(Outcomes!C47,#REF!, "y"))</f>
        <v/>
      </c>
      <c r="W47" s="52" t="str">
        <f>IF(OR(A47 ="", M47 ="", N47 =""), "",
   IF(AND(
         N47 &gt;= 'County Names to hide (2)'!$C$2,
         N47 &lt;= 'County Names to hide (2)'!$D$2
      ),
      "Yes",
      "No"
   )
)</f>
        <v/>
      </c>
      <c r="X47" s="1"/>
      <c r="Y47" s="1"/>
      <c r="Z47" s="1"/>
    </row>
    <row r="48" spans="1:26" x14ac:dyDescent="0.35">
      <c r="A48" s="1"/>
      <c r="B48" s="1"/>
      <c r="C48" s="1"/>
      <c r="D48" s="1"/>
      <c r="E48" s="1"/>
      <c r="F48" s="1"/>
      <c r="G48" s="1"/>
      <c r="H48" s="1"/>
      <c r="I48" s="1"/>
      <c r="J48" s="1"/>
      <c r="K48" s="1"/>
      <c r="L48" s="79" t="str">
        <f t="shared" si="0"/>
        <v>Yes</v>
      </c>
      <c r="M48" s="4"/>
      <c r="N48" s="4"/>
      <c r="O48" s="52" t="str">
        <f>IF(OR(M48="", M48=""), "",
   IF(AND(
         M48 &lt;= 'County Names to hide (2)'!$D$2,
         OR(N48 ="", N48 &gt;= 'County Names to hide (2)'!$C$2)
      ),
      "Yes",
      "No"
   )
)</f>
        <v/>
      </c>
      <c r="P48" s="4"/>
      <c r="Q48" s="4"/>
      <c r="R48" s="4"/>
      <c r="S48" s="4"/>
      <c r="T48" s="1"/>
      <c r="U48" s="52" t="str">
        <f>IF(Outcomes!M48="","",
   IF(AND(Outcomes!N48&lt;&gt;"",Outcomes!N48&lt;'County Names to hide (2)'!$C$2),0,
      ROUND((MIN(IF(Outcomes!N48="", 'County Names to hide (2)'!$D$2, Outcomes!N48),'County Names to hide (2)'!$D$2)-Outcomes!M48)/30,1)))</f>
        <v/>
      </c>
      <c r="V48" s="52" t="str">
        <f>IF(Outcomes!C48="", "", DATEDIF(Outcomes!C48,#REF!, "y"))</f>
        <v/>
      </c>
      <c r="W48" s="52" t="str">
        <f>IF(OR(A48 ="", M48 ="", N48 =""), "",
   IF(AND(
         N48 &gt;= 'County Names to hide (2)'!$C$2,
         N48 &lt;= 'County Names to hide (2)'!$D$2
      ),
      "Yes",
      "No"
   )
)</f>
        <v/>
      </c>
      <c r="X48" s="1"/>
      <c r="Y48" s="1"/>
      <c r="Z48" s="1"/>
    </row>
    <row r="49" spans="1:26" x14ac:dyDescent="0.35">
      <c r="A49" s="1"/>
      <c r="B49" s="1"/>
      <c r="C49" s="1"/>
      <c r="D49" s="1"/>
      <c r="E49" s="1"/>
      <c r="F49" s="1"/>
      <c r="G49" s="1"/>
      <c r="H49" s="1"/>
      <c r="I49" s="1"/>
      <c r="J49" s="1"/>
      <c r="K49" s="1"/>
      <c r="L49" s="79" t="str">
        <f t="shared" si="0"/>
        <v>Yes</v>
      </c>
      <c r="M49" s="4"/>
      <c r="N49" s="4"/>
      <c r="O49" s="52" t="str">
        <f>IF(OR(M49="", M49=""), "",
   IF(AND(
         M49 &lt;= 'County Names to hide (2)'!$D$2,
         OR(N49 ="", N49 &gt;= 'County Names to hide (2)'!$C$2)
      ),
      "Yes",
      "No"
   )
)</f>
        <v/>
      </c>
      <c r="P49" s="4"/>
      <c r="Q49" s="4"/>
      <c r="R49" s="4"/>
      <c r="S49" s="4"/>
      <c r="T49" s="1"/>
      <c r="U49" s="52" t="str">
        <f>IF(Outcomes!M49="","",
   IF(AND(Outcomes!N49&lt;&gt;"",Outcomes!N49&lt;'County Names to hide (2)'!$C$2),0,
      ROUND((MIN(IF(Outcomes!N49="", 'County Names to hide (2)'!$D$2, Outcomes!N49),'County Names to hide (2)'!$D$2)-Outcomes!M49)/30,1)))</f>
        <v/>
      </c>
      <c r="V49" s="52" t="str">
        <f>IF(Outcomes!C49="", "", DATEDIF(Outcomes!C49,#REF!, "y"))</f>
        <v/>
      </c>
      <c r="W49" s="52" t="str">
        <f>IF(OR(A49 ="", M49 ="", N49 =""), "",
   IF(AND(
         N49 &gt;= 'County Names to hide (2)'!$C$2,
         N49 &lt;= 'County Names to hide (2)'!$D$2
      ),
      "Yes",
      "No"
   )
)</f>
        <v/>
      </c>
      <c r="X49" s="1"/>
      <c r="Y49" s="1"/>
      <c r="Z49" s="1"/>
    </row>
    <row r="50" spans="1:26" x14ac:dyDescent="0.35">
      <c r="A50" s="1"/>
      <c r="B50" s="1"/>
      <c r="C50" s="1"/>
      <c r="D50" s="1"/>
      <c r="E50" s="1"/>
      <c r="F50" s="1"/>
      <c r="G50" s="1"/>
      <c r="H50" s="1"/>
      <c r="I50" s="1"/>
      <c r="J50" s="1"/>
      <c r="K50" s="1"/>
      <c r="L50" s="79" t="str">
        <f t="shared" si="0"/>
        <v>Yes</v>
      </c>
      <c r="M50" s="4"/>
      <c r="N50" s="4"/>
      <c r="O50" s="52" t="str">
        <f>IF(OR(M50="", M50=""), "",
   IF(AND(
         M50 &lt;= 'County Names to hide (2)'!$D$2,
         OR(N50 ="", N50 &gt;= 'County Names to hide (2)'!$C$2)
      ),
      "Yes",
      "No"
   )
)</f>
        <v/>
      </c>
      <c r="P50" s="4"/>
      <c r="Q50" s="4"/>
      <c r="R50" s="4"/>
      <c r="S50" s="4"/>
      <c r="T50" s="1"/>
      <c r="U50" s="52" t="str">
        <f>IF(Outcomes!M50="","",
   IF(AND(Outcomes!N50&lt;&gt;"",Outcomes!N50&lt;'County Names to hide (2)'!$C$2),0,
      ROUND((MIN(IF(Outcomes!N50="", 'County Names to hide (2)'!$D$2, Outcomes!N50),'County Names to hide (2)'!$D$2)-Outcomes!M50)/30,1)))</f>
        <v/>
      </c>
      <c r="V50" s="52" t="str">
        <f>IF(Outcomes!C50="", "", DATEDIF(Outcomes!C50,#REF!, "y"))</f>
        <v/>
      </c>
      <c r="W50" s="52" t="str">
        <f>IF(OR(A50 ="", M50 ="", N50 =""), "",
   IF(AND(
         N50 &gt;= 'County Names to hide (2)'!$C$2,
         N50 &lt;= 'County Names to hide (2)'!$D$2
      ),
      "Yes",
      "No"
   )
)</f>
        <v/>
      </c>
      <c r="X50" s="1"/>
      <c r="Y50" s="1"/>
      <c r="Z50" s="1"/>
    </row>
    <row r="51" spans="1:26" x14ac:dyDescent="0.35">
      <c r="A51" s="1"/>
      <c r="B51" s="1"/>
      <c r="C51" s="1"/>
      <c r="D51" s="1"/>
      <c r="E51" s="1"/>
      <c r="F51" s="1"/>
      <c r="G51" s="1"/>
      <c r="H51" s="1"/>
      <c r="I51" s="1"/>
      <c r="J51" s="1"/>
      <c r="K51" s="1"/>
      <c r="L51" s="79" t="str">
        <f t="shared" si="0"/>
        <v>Yes</v>
      </c>
      <c r="M51" s="4"/>
      <c r="N51" s="4"/>
      <c r="O51" s="52" t="str">
        <f>IF(OR(M51="", M51=""), "",
   IF(AND(
         M51 &lt;= 'County Names to hide (2)'!$D$2,
         OR(N51 ="", N51 &gt;= 'County Names to hide (2)'!$C$2)
      ),
      "Yes",
      "No"
   )
)</f>
        <v/>
      </c>
      <c r="P51" s="4"/>
      <c r="Q51" s="4"/>
      <c r="R51" s="4"/>
      <c r="S51" s="4"/>
      <c r="T51" s="1"/>
      <c r="U51" s="52" t="str">
        <f>IF(Outcomes!M51="","",
   IF(AND(Outcomes!N51&lt;&gt;"",Outcomes!N51&lt;'County Names to hide (2)'!$C$2),0,
      ROUND((MIN(IF(Outcomes!N51="", 'County Names to hide (2)'!$D$2, Outcomes!N51),'County Names to hide (2)'!$D$2)-Outcomes!M51)/30,1)))</f>
        <v/>
      </c>
      <c r="V51" s="52" t="str">
        <f>IF(Outcomes!C51="", "", DATEDIF(Outcomes!C51,#REF!, "y"))</f>
        <v/>
      </c>
      <c r="W51" s="52" t="str">
        <f>IF(OR(A51 ="", M51 ="", N51 =""), "",
   IF(AND(
         N51 &gt;= 'County Names to hide (2)'!$C$2,
         N51 &lt;= 'County Names to hide (2)'!$D$2
      ),
      "Yes",
      "No"
   )
)</f>
        <v/>
      </c>
      <c r="X51" s="1"/>
      <c r="Y51" s="1"/>
      <c r="Z51" s="1"/>
    </row>
    <row r="52" spans="1:26" x14ac:dyDescent="0.35">
      <c r="A52" s="1"/>
      <c r="B52" s="1"/>
      <c r="C52" s="1"/>
      <c r="D52" s="1"/>
      <c r="E52" s="1"/>
      <c r="F52" s="1"/>
      <c r="G52" s="1"/>
      <c r="H52" s="1"/>
      <c r="I52" s="1"/>
      <c r="J52" s="1"/>
      <c r="K52" s="1"/>
      <c r="L52" s="79" t="str">
        <f t="shared" si="0"/>
        <v>Yes</v>
      </c>
      <c r="M52" s="4"/>
      <c r="N52" s="4"/>
      <c r="O52" s="52" t="str">
        <f>IF(OR(M52="", M52=""), "",
   IF(AND(
         M52 &lt;= 'County Names to hide (2)'!$D$2,
         OR(N52 ="", N52 &gt;= 'County Names to hide (2)'!$C$2)
      ),
      "Yes",
      "No"
   )
)</f>
        <v/>
      </c>
      <c r="P52" s="4"/>
      <c r="Q52" s="4"/>
      <c r="R52" s="4"/>
      <c r="S52" s="4"/>
      <c r="T52" s="1"/>
      <c r="U52" s="52" t="str">
        <f>IF(Outcomes!M52="","",
   IF(AND(Outcomes!N52&lt;&gt;"",Outcomes!N52&lt;'County Names to hide (2)'!$C$2),0,
      ROUND((MIN(IF(Outcomes!N52="", 'County Names to hide (2)'!$D$2, Outcomes!N52),'County Names to hide (2)'!$D$2)-Outcomes!M52)/30,1)))</f>
        <v/>
      </c>
      <c r="V52" s="52" t="str">
        <f>IF(Outcomes!C52="", "", DATEDIF(Outcomes!C52,#REF!, "y"))</f>
        <v/>
      </c>
      <c r="W52" s="52" t="str">
        <f>IF(OR(A52 ="", M52 ="", N52 =""), "",
   IF(AND(
         N52 &gt;= 'County Names to hide (2)'!$C$2,
         N52 &lt;= 'County Names to hide (2)'!$D$2
      ),
      "Yes",
      "No"
   )
)</f>
        <v/>
      </c>
      <c r="X52" s="1"/>
      <c r="Y52" s="1"/>
      <c r="Z52" s="1"/>
    </row>
    <row r="53" spans="1:26" x14ac:dyDescent="0.35">
      <c r="A53" s="1"/>
      <c r="B53" s="1"/>
      <c r="C53" s="1"/>
      <c r="D53" s="1"/>
      <c r="E53" s="1"/>
      <c r="F53" s="1"/>
      <c r="G53" s="1"/>
      <c r="H53" s="1"/>
      <c r="I53" s="1"/>
      <c r="J53" s="1"/>
      <c r="K53" s="1"/>
      <c r="L53" s="79" t="str">
        <f t="shared" si="0"/>
        <v>Yes</v>
      </c>
      <c r="M53" s="4"/>
      <c r="N53" s="4"/>
      <c r="O53" s="52" t="str">
        <f>IF(OR(M53="", M53=""), "",
   IF(AND(
         M53 &lt;= 'County Names to hide (2)'!$D$2,
         OR(N53 ="", N53 &gt;= 'County Names to hide (2)'!$C$2)
      ),
      "Yes",
      "No"
   )
)</f>
        <v/>
      </c>
      <c r="P53" s="4"/>
      <c r="Q53" s="4"/>
      <c r="R53" s="4"/>
      <c r="S53" s="4"/>
      <c r="T53" s="1"/>
      <c r="U53" s="52" t="str">
        <f>IF(Outcomes!M53="","",
   IF(AND(Outcomes!N53&lt;&gt;"",Outcomes!N53&lt;'County Names to hide (2)'!$C$2),0,
      ROUND((MIN(IF(Outcomes!N53="", 'County Names to hide (2)'!$D$2, Outcomes!N53),'County Names to hide (2)'!$D$2)-Outcomes!M53)/30,1)))</f>
        <v/>
      </c>
      <c r="V53" s="52" t="str">
        <f>IF(Outcomes!C53="", "", DATEDIF(Outcomes!C53,#REF!, "y"))</f>
        <v/>
      </c>
      <c r="W53" s="52" t="str">
        <f>IF(OR(A53 ="", M53 ="", N53 =""), "",
   IF(AND(
         N53 &gt;= 'County Names to hide (2)'!$C$2,
         N53 &lt;= 'County Names to hide (2)'!$D$2
      ),
      "Yes",
      "No"
   )
)</f>
        <v/>
      </c>
      <c r="X53" s="1"/>
      <c r="Y53" s="1"/>
      <c r="Z53" s="1"/>
    </row>
    <row r="54" spans="1:26" x14ac:dyDescent="0.35">
      <c r="A54" s="1"/>
      <c r="B54" s="1"/>
      <c r="C54" s="1"/>
      <c r="D54" s="1"/>
      <c r="E54" s="1"/>
      <c r="F54" s="1"/>
      <c r="G54" s="1"/>
      <c r="H54" s="1"/>
      <c r="I54" s="1"/>
      <c r="J54" s="1"/>
      <c r="K54" s="1"/>
      <c r="L54" s="79" t="str">
        <f t="shared" si="0"/>
        <v>Yes</v>
      </c>
      <c r="M54" s="4"/>
      <c r="N54" s="4"/>
      <c r="O54" s="52" t="str">
        <f>IF(OR(M54="", M54=""), "",
   IF(AND(
         M54 &lt;= 'County Names to hide (2)'!$D$2,
         OR(N54 ="", N54 &gt;= 'County Names to hide (2)'!$C$2)
      ),
      "Yes",
      "No"
   )
)</f>
        <v/>
      </c>
      <c r="P54" s="4"/>
      <c r="Q54" s="4"/>
      <c r="R54" s="4"/>
      <c r="S54" s="4"/>
      <c r="T54" s="1"/>
      <c r="U54" s="52" t="str">
        <f>IF(Outcomes!M54="","",
   IF(AND(Outcomes!N54&lt;&gt;"",Outcomes!N54&lt;'County Names to hide (2)'!$C$2),0,
      ROUND((MIN(IF(Outcomes!N54="", 'County Names to hide (2)'!$D$2, Outcomes!N54),'County Names to hide (2)'!$D$2)-Outcomes!M54)/30,1)))</f>
        <v/>
      </c>
      <c r="V54" s="52" t="str">
        <f>IF(Outcomes!C54="", "", DATEDIF(Outcomes!C54,#REF!, "y"))</f>
        <v/>
      </c>
      <c r="W54" s="52" t="str">
        <f>IF(OR(A54 ="", M54 ="", N54 =""), "",
   IF(AND(
         N54 &gt;= 'County Names to hide (2)'!$C$2,
         N54 &lt;= 'County Names to hide (2)'!$D$2
      ),
      "Yes",
      "No"
   )
)</f>
        <v/>
      </c>
      <c r="X54" s="1"/>
      <c r="Y54" s="1"/>
      <c r="Z54" s="1"/>
    </row>
    <row r="55" spans="1:26" x14ac:dyDescent="0.35">
      <c r="A55" s="1"/>
      <c r="B55" s="1"/>
      <c r="C55" s="1"/>
      <c r="D55" s="1"/>
      <c r="E55" s="1"/>
      <c r="F55" s="1"/>
      <c r="G55" s="1"/>
      <c r="H55" s="1"/>
      <c r="I55" s="1"/>
      <c r="J55" s="1"/>
      <c r="K55" s="1"/>
      <c r="L55" s="79" t="str">
        <f t="shared" si="0"/>
        <v>Yes</v>
      </c>
      <c r="M55" s="4"/>
      <c r="N55" s="4"/>
      <c r="O55" s="52" t="str">
        <f>IF(OR(M55="", M55=""), "",
   IF(AND(
         M55 &lt;= 'County Names to hide (2)'!$D$2,
         OR(N55 ="", N55 &gt;= 'County Names to hide (2)'!$C$2)
      ),
      "Yes",
      "No"
   )
)</f>
        <v/>
      </c>
      <c r="P55" s="4"/>
      <c r="Q55" s="4"/>
      <c r="R55" s="4"/>
      <c r="S55" s="4"/>
      <c r="T55" s="1"/>
      <c r="U55" s="52" t="str">
        <f>IF(Outcomes!M55="","",
   IF(AND(Outcomes!N55&lt;&gt;"",Outcomes!N55&lt;'County Names to hide (2)'!$C$2),0,
      ROUND((MIN(IF(Outcomes!N55="", 'County Names to hide (2)'!$D$2, Outcomes!N55),'County Names to hide (2)'!$D$2)-Outcomes!M55)/30,1)))</f>
        <v/>
      </c>
      <c r="V55" s="52" t="str">
        <f>IF(Outcomes!C55="", "", DATEDIF(Outcomes!C55,#REF!, "y"))</f>
        <v/>
      </c>
      <c r="W55" s="52" t="str">
        <f>IF(OR(A55 ="", M55 ="", N55 =""), "",
   IF(AND(
         N55 &gt;= 'County Names to hide (2)'!$C$2,
         N55 &lt;= 'County Names to hide (2)'!$D$2
      ),
      "Yes",
      "No"
   )
)</f>
        <v/>
      </c>
      <c r="X55" s="1"/>
      <c r="Y55" s="1"/>
      <c r="Z55" s="1"/>
    </row>
    <row r="56" spans="1:26" x14ac:dyDescent="0.35">
      <c r="A56" s="1"/>
      <c r="B56" s="1"/>
      <c r="C56" s="1"/>
      <c r="D56" s="1"/>
      <c r="E56" s="1"/>
      <c r="F56" s="1"/>
      <c r="G56" s="1"/>
      <c r="H56" s="1"/>
      <c r="I56" s="1"/>
      <c r="J56" s="1"/>
      <c r="K56" s="1"/>
      <c r="L56" s="79" t="str">
        <f t="shared" si="0"/>
        <v>Yes</v>
      </c>
      <c r="M56" s="4"/>
      <c r="N56" s="4"/>
      <c r="O56" s="52" t="str">
        <f>IF(OR(M56="", M56=""), "",
   IF(AND(
         M56 &lt;= 'County Names to hide (2)'!$D$2,
         OR(N56 ="", N56 &gt;= 'County Names to hide (2)'!$C$2)
      ),
      "Yes",
      "No"
   )
)</f>
        <v/>
      </c>
      <c r="P56" s="4"/>
      <c r="Q56" s="4"/>
      <c r="R56" s="4"/>
      <c r="S56" s="4"/>
      <c r="T56" s="1"/>
      <c r="U56" s="52" t="str">
        <f>IF(Outcomes!M56="","",
   IF(AND(Outcomes!N56&lt;&gt;"",Outcomes!N56&lt;'County Names to hide (2)'!$C$2),0,
      ROUND((MIN(IF(Outcomes!N56="", 'County Names to hide (2)'!$D$2, Outcomes!N56),'County Names to hide (2)'!$D$2)-Outcomes!M56)/30,1)))</f>
        <v/>
      </c>
      <c r="V56" s="52" t="str">
        <f>IF(Outcomes!C56="", "", DATEDIF(Outcomes!C56,#REF!, "y"))</f>
        <v/>
      </c>
      <c r="W56" s="52" t="str">
        <f>IF(OR(A56 ="", M56 ="", N56 =""), "",
   IF(AND(
         N56 &gt;= 'County Names to hide (2)'!$C$2,
         N56 &lt;= 'County Names to hide (2)'!$D$2
      ),
      "Yes",
      "No"
   )
)</f>
        <v/>
      </c>
      <c r="X56" s="1"/>
      <c r="Y56" s="1"/>
      <c r="Z56" s="1"/>
    </row>
    <row r="57" spans="1:26" x14ac:dyDescent="0.35">
      <c r="A57" s="1"/>
      <c r="B57" s="1"/>
      <c r="C57" s="1"/>
      <c r="D57" s="1"/>
      <c r="E57" s="1"/>
      <c r="F57" s="1"/>
      <c r="G57" s="1"/>
      <c r="H57" s="1"/>
      <c r="I57" s="1"/>
      <c r="J57" s="1"/>
      <c r="K57" s="1"/>
      <c r="L57" s="79" t="str">
        <f t="shared" si="0"/>
        <v>Yes</v>
      </c>
      <c r="M57" s="4"/>
      <c r="N57" s="4"/>
      <c r="O57" s="52" t="str">
        <f>IF(OR(M57="", M57=""), "",
   IF(AND(
         M57 &lt;= 'County Names to hide (2)'!$D$2,
         OR(N57 ="", N57 &gt;= 'County Names to hide (2)'!$C$2)
      ),
      "Yes",
      "No"
   )
)</f>
        <v/>
      </c>
      <c r="P57" s="4"/>
      <c r="Q57" s="4"/>
      <c r="R57" s="4"/>
      <c r="S57" s="4"/>
      <c r="T57" s="1"/>
      <c r="U57" s="52" t="str">
        <f>IF(Outcomes!M57="","",
   IF(AND(Outcomes!N57&lt;&gt;"",Outcomes!N57&lt;'County Names to hide (2)'!$C$2),0,
      ROUND((MIN(IF(Outcomes!N57="", 'County Names to hide (2)'!$D$2, Outcomes!N57),'County Names to hide (2)'!$D$2)-Outcomes!M57)/30,1)))</f>
        <v/>
      </c>
      <c r="V57" s="52" t="str">
        <f>IF(Outcomes!C57="", "", DATEDIF(Outcomes!C57,#REF!, "y"))</f>
        <v/>
      </c>
      <c r="W57" s="52" t="str">
        <f>IF(OR(A57 ="", M57 ="", N57 =""), "",
   IF(AND(
         N57 &gt;= 'County Names to hide (2)'!$C$2,
         N57 &lt;= 'County Names to hide (2)'!$D$2
      ),
      "Yes",
      "No"
   )
)</f>
        <v/>
      </c>
      <c r="X57" s="1"/>
      <c r="Y57" s="1"/>
      <c r="Z57" s="1"/>
    </row>
    <row r="58" spans="1:26" x14ac:dyDescent="0.35">
      <c r="A58" s="1"/>
      <c r="B58" s="1"/>
      <c r="C58" s="1"/>
      <c r="D58" s="1"/>
      <c r="E58" s="1"/>
      <c r="F58" s="1"/>
      <c r="G58" s="1"/>
      <c r="H58" s="1"/>
      <c r="I58" s="1"/>
      <c r="J58" s="1"/>
      <c r="K58" s="1"/>
      <c r="L58" s="79" t="str">
        <f t="shared" si="0"/>
        <v>Yes</v>
      </c>
      <c r="M58" s="4"/>
      <c r="N58" s="4"/>
      <c r="O58" s="52" t="str">
        <f>IF(OR(M58="", M58=""), "",
   IF(AND(
         M58 &lt;= 'County Names to hide (2)'!$D$2,
         OR(N58 ="", N58 &gt;= 'County Names to hide (2)'!$C$2)
      ),
      "Yes",
      "No"
   )
)</f>
        <v/>
      </c>
      <c r="P58" s="4"/>
      <c r="Q58" s="4"/>
      <c r="R58" s="4"/>
      <c r="S58" s="4"/>
      <c r="T58" s="1"/>
      <c r="U58" s="52" t="str">
        <f>IF(Outcomes!M58="","",
   IF(AND(Outcomes!N58&lt;&gt;"",Outcomes!N58&lt;'County Names to hide (2)'!$C$2),0,
      ROUND((MIN(IF(Outcomes!N58="", 'County Names to hide (2)'!$D$2, Outcomes!N58),'County Names to hide (2)'!$D$2)-Outcomes!M58)/30,1)))</f>
        <v/>
      </c>
      <c r="V58" s="52" t="str">
        <f>IF(Outcomes!C58="", "", DATEDIF(Outcomes!C58,#REF!, "y"))</f>
        <v/>
      </c>
      <c r="W58" s="52" t="str">
        <f>IF(OR(A58 ="", M58 ="", N58 =""), "",
   IF(AND(
         N58 &gt;= 'County Names to hide (2)'!$C$2,
         N58 &lt;= 'County Names to hide (2)'!$D$2
      ),
      "Yes",
      "No"
   )
)</f>
        <v/>
      </c>
      <c r="X58" s="1"/>
      <c r="Y58" s="1"/>
      <c r="Z58" s="1"/>
    </row>
    <row r="59" spans="1:26" x14ac:dyDescent="0.35">
      <c r="A59" s="1"/>
      <c r="B59" s="1"/>
      <c r="C59" s="1"/>
      <c r="D59" s="1"/>
      <c r="E59" s="1"/>
      <c r="F59" s="1"/>
      <c r="G59" s="1"/>
      <c r="H59" s="1"/>
      <c r="I59" s="1"/>
      <c r="J59" s="1"/>
      <c r="K59" s="1"/>
      <c r="L59" s="79" t="str">
        <f t="shared" si="0"/>
        <v>Yes</v>
      </c>
      <c r="M59" s="4"/>
      <c r="N59" s="4"/>
      <c r="O59" s="52" t="str">
        <f>IF(OR(M59="", M59=""), "",
   IF(AND(
         M59 &lt;= 'County Names to hide (2)'!$D$2,
         OR(N59 ="", N59 &gt;= 'County Names to hide (2)'!$C$2)
      ),
      "Yes",
      "No"
   )
)</f>
        <v/>
      </c>
      <c r="P59" s="4"/>
      <c r="Q59" s="4"/>
      <c r="R59" s="4"/>
      <c r="S59" s="4"/>
      <c r="T59" s="1"/>
      <c r="U59" s="52" t="str">
        <f>IF(Outcomes!M59="","",
   IF(AND(Outcomes!N59&lt;&gt;"",Outcomes!N59&lt;'County Names to hide (2)'!$C$2),0,
      ROUND((MIN(IF(Outcomes!N59="", 'County Names to hide (2)'!$D$2, Outcomes!N59),'County Names to hide (2)'!$D$2)-Outcomes!M59)/30,1)))</f>
        <v/>
      </c>
      <c r="V59" s="52" t="str">
        <f>IF(Outcomes!C59="", "", DATEDIF(Outcomes!C59,#REF!, "y"))</f>
        <v/>
      </c>
      <c r="W59" s="52" t="str">
        <f>IF(OR(A59 ="", M59 ="", N59 =""), "",
   IF(AND(
         N59 &gt;= 'County Names to hide (2)'!$C$2,
         N59 &lt;= 'County Names to hide (2)'!$D$2
      ),
      "Yes",
      "No"
   )
)</f>
        <v/>
      </c>
      <c r="X59" s="1"/>
      <c r="Y59" s="1"/>
      <c r="Z59" s="1"/>
    </row>
    <row r="60" spans="1:26" x14ac:dyDescent="0.35">
      <c r="A60" s="1"/>
      <c r="B60" s="1"/>
      <c r="C60" s="1"/>
      <c r="D60" s="1"/>
      <c r="E60" s="1"/>
      <c r="F60" s="1"/>
      <c r="G60" s="1"/>
      <c r="H60" s="1"/>
      <c r="I60" s="1"/>
      <c r="J60" s="1"/>
      <c r="K60" s="1"/>
      <c r="L60" s="79" t="str">
        <f t="shared" si="0"/>
        <v>Yes</v>
      </c>
      <c r="M60" s="4"/>
      <c r="N60" s="4"/>
      <c r="O60" s="52" t="str">
        <f>IF(OR(M60="", M60=""), "",
   IF(AND(
         M60 &lt;= 'County Names to hide (2)'!$D$2,
         OR(N60 ="", N60 &gt;= 'County Names to hide (2)'!$C$2)
      ),
      "Yes",
      "No"
   )
)</f>
        <v/>
      </c>
      <c r="P60" s="4"/>
      <c r="Q60" s="4"/>
      <c r="R60" s="4"/>
      <c r="S60" s="4"/>
      <c r="T60" s="1"/>
      <c r="U60" s="52" t="str">
        <f>IF(Outcomes!M60="","",
   IF(AND(Outcomes!N60&lt;&gt;"",Outcomes!N60&lt;'County Names to hide (2)'!$C$2),0,
      ROUND((MIN(IF(Outcomes!N60="", 'County Names to hide (2)'!$D$2, Outcomes!N60),'County Names to hide (2)'!$D$2)-Outcomes!M60)/30,1)))</f>
        <v/>
      </c>
      <c r="V60" s="52" t="str">
        <f>IF(Outcomes!C60="", "", DATEDIF(Outcomes!C60,#REF!, "y"))</f>
        <v/>
      </c>
      <c r="W60" s="52" t="str">
        <f>IF(OR(A60 ="", M60 ="", N60 =""), "",
   IF(AND(
         N60 &gt;= 'County Names to hide (2)'!$C$2,
         N60 &lt;= 'County Names to hide (2)'!$D$2
      ),
      "Yes",
      "No"
   )
)</f>
        <v/>
      </c>
      <c r="X60" s="1"/>
      <c r="Y60" s="1"/>
      <c r="Z60" s="1"/>
    </row>
    <row r="61" spans="1:26" x14ac:dyDescent="0.35">
      <c r="A61" s="1"/>
      <c r="B61" s="1"/>
      <c r="C61" s="1"/>
      <c r="D61" s="1"/>
      <c r="E61" s="1"/>
      <c r="F61" s="1"/>
      <c r="G61" s="1"/>
      <c r="H61" s="1"/>
      <c r="I61" s="1"/>
      <c r="J61" s="1"/>
      <c r="K61" s="1"/>
      <c r="L61" s="79" t="str">
        <f t="shared" si="0"/>
        <v>Yes</v>
      </c>
      <c r="M61" s="4"/>
      <c r="N61" s="4"/>
      <c r="O61" s="52" t="str">
        <f>IF(OR(M61="", M61=""), "",
   IF(AND(
         M61 &lt;= 'County Names to hide (2)'!$D$2,
         OR(N61 ="", N61 &gt;= 'County Names to hide (2)'!$C$2)
      ),
      "Yes",
      "No"
   )
)</f>
        <v/>
      </c>
      <c r="P61" s="4"/>
      <c r="Q61" s="4"/>
      <c r="R61" s="4"/>
      <c r="S61" s="4"/>
      <c r="T61" s="1"/>
      <c r="U61" s="52" t="str">
        <f>IF(Outcomes!M61="","",
   IF(AND(Outcomes!N61&lt;&gt;"",Outcomes!N61&lt;'County Names to hide (2)'!$C$2),0,
      ROUND((MIN(IF(Outcomes!N61="", 'County Names to hide (2)'!$D$2, Outcomes!N61),'County Names to hide (2)'!$D$2)-Outcomes!M61)/30,1)))</f>
        <v/>
      </c>
      <c r="V61" s="52" t="str">
        <f>IF(Outcomes!C61="", "", DATEDIF(Outcomes!C61,#REF!, "y"))</f>
        <v/>
      </c>
      <c r="W61" s="52" t="str">
        <f>IF(OR(A61 ="", M61 ="", N61 =""), "",
   IF(AND(
         N61 &gt;= 'County Names to hide (2)'!$C$2,
         N61 &lt;= 'County Names to hide (2)'!$D$2
      ),
      "Yes",
      "No"
   )
)</f>
        <v/>
      </c>
      <c r="X61" s="1"/>
      <c r="Y61" s="1"/>
      <c r="Z61" s="1"/>
    </row>
    <row r="62" spans="1:26" x14ac:dyDescent="0.35">
      <c r="A62" s="1"/>
      <c r="B62" s="1"/>
      <c r="C62" s="1"/>
      <c r="D62" s="1"/>
      <c r="E62" s="1"/>
      <c r="F62" s="1"/>
      <c r="G62" s="1"/>
      <c r="H62" s="1"/>
      <c r="I62" s="1"/>
      <c r="J62" s="1"/>
      <c r="K62" s="1"/>
      <c r="L62" s="79" t="str">
        <f t="shared" si="0"/>
        <v>Yes</v>
      </c>
      <c r="M62" s="4"/>
      <c r="N62" s="4"/>
      <c r="O62" s="52" t="str">
        <f>IF(OR(M62="", M62=""), "",
   IF(AND(
         M62 &lt;= 'County Names to hide (2)'!$D$2,
         OR(N62 ="", N62 &gt;= 'County Names to hide (2)'!$C$2)
      ),
      "Yes",
      "No"
   )
)</f>
        <v/>
      </c>
      <c r="P62" s="4"/>
      <c r="Q62" s="4"/>
      <c r="R62" s="4"/>
      <c r="S62" s="4"/>
      <c r="T62" s="1"/>
      <c r="U62" s="52" t="str">
        <f>IF(Outcomes!M62="","",
   IF(AND(Outcomes!N62&lt;&gt;"",Outcomes!N62&lt;'County Names to hide (2)'!$C$2),0,
      ROUND((MIN(IF(Outcomes!N62="", 'County Names to hide (2)'!$D$2, Outcomes!N62),'County Names to hide (2)'!$D$2)-Outcomes!M62)/30,1)))</f>
        <v/>
      </c>
      <c r="V62" s="52" t="str">
        <f>IF(Outcomes!C62="", "", DATEDIF(Outcomes!C62,#REF!, "y"))</f>
        <v/>
      </c>
      <c r="W62" s="52" t="str">
        <f>IF(OR(A62 ="", M62 ="", N62 =""), "",
   IF(AND(
         N62 &gt;= 'County Names to hide (2)'!$C$2,
         N62 &lt;= 'County Names to hide (2)'!$D$2
      ),
      "Yes",
      "No"
   )
)</f>
        <v/>
      </c>
      <c r="X62" s="1"/>
      <c r="Y62" s="1"/>
      <c r="Z62" s="1"/>
    </row>
    <row r="63" spans="1:26" x14ac:dyDescent="0.35">
      <c r="A63" s="1"/>
      <c r="B63" s="1"/>
      <c r="C63" s="1"/>
      <c r="D63" s="1"/>
      <c r="E63" s="1"/>
      <c r="F63" s="1"/>
      <c r="G63" s="1"/>
      <c r="H63" s="1"/>
      <c r="I63" s="1"/>
      <c r="J63" s="1"/>
      <c r="K63" s="1"/>
      <c r="L63" s="79" t="str">
        <f t="shared" si="0"/>
        <v>Yes</v>
      </c>
      <c r="M63" s="4"/>
      <c r="N63" s="4"/>
      <c r="O63" s="52" t="str">
        <f>IF(OR(M63="", M63=""), "",
   IF(AND(
         M63 &lt;= 'County Names to hide (2)'!$D$2,
         OR(N63 ="", N63 &gt;= 'County Names to hide (2)'!$C$2)
      ),
      "Yes",
      "No"
   )
)</f>
        <v/>
      </c>
      <c r="P63" s="4"/>
      <c r="Q63" s="4"/>
      <c r="R63" s="4"/>
      <c r="S63" s="4"/>
      <c r="T63" s="1"/>
      <c r="U63" s="52" t="str">
        <f>IF(Outcomes!M63="","",
   IF(AND(Outcomes!N63&lt;&gt;"",Outcomes!N63&lt;'County Names to hide (2)'!$C$2),0,
      ROUND((MIN(IF(Outcomes!N63="", 'County Names to hide (2)'!$D$2, Outcomes!N63),'County Names to hide (2)'!$D$2)-Outcomes!M63)/30,1)))</f>
        <v/>
      </c>
      <c r="V63" s="52" t="str">
        <f>IF(Outcomes!C63="", "", DATEDIF(Outcomes!C63,#REF!, "y"))</f>
        <v/>
      </c>
      <c r="W63" s="52" t="str">
        <f>IF(OR(A63 ="", M63 ="", N63 =""), "",
   IF(AND(
         N63 &gt;= 'County Names to hide (2)'!$C$2,
         N63 &lt;= 'County Names to hide (2)'!$D$2
      ),
      "Yes",
      "No"
   )
)</f>
        <v/>
      </c>
      <c r="X63" s="1"/>
      <c r="Y63" s="1"/>
      <c r="Z63" s="1"/>
    </row>
    <row r="64" spans="1:26" x14ac:dyDescent="0.35">
      <c r="A64" s="1"/>
      <c r="B64" s="1"/>
      <c r="C64" s="1"/>
      <c r="D64" s="1"/>
      <c r="E64" s="1"/>
      <c r="F64" s="1"/>
      <c r="G64" s="1"/>
      <c r="H64" s="1"/>
      <c r="I64" s="1"/>
      <c r="J64" s="1"/>
      <c r="K64" s="1"/>
      <c r="L64" s="79" t="str">
        <f t="shared" si="0"/>
        <v>Yes</v>
      </c>
      <c r="M64" s="4"/>
      <c r="N64" s="4"/>
      <c r="O64" s="52" t="str">
        <f>IF(OR(M64="", M64=""), "",
   IF(AND(
         M64 &lt;= 'County Names to hide (2)'!$D$2,
         OR(N64 ="", N64 &gt;= 'County Names to hide (2)'!$C$2)
      ),
      "Yes",
      "No"
   )
)</f>
        <v/>
      </c>
      <c r="P64" s="4"/>
      <c r="Q64" s="4"/>
      <c r="R64" s="4"/>
      <c r="S64" s="4"/>
      <c r="T64" s="1"/>
      <c r="U64" s="52" t="str">
        <f>IF(Outcomes!M64="","",
   IF(AND(Outcomes!N64&lt;&gt;"",Outcomes!N64&lt;'County Names to hide (2)'!$C$2),0,
      ROUND((MIN(IF(Outcomes!N64="", 'County Names to hide (2)'!$D$2, Outcomes!N64),'County Names to hide (2)'!$D$2)-Outcomes!M64)/30,1)))</f>
        <v/>
      </c>
      <c r="V64" s="52" t="str">
        <f>IF(Outcomes!C64="", "", DATEDIF(Outcomes!C64,#REF!, "y"))</f>
        <v/>
      </c>
      <c r="W64" s="52" t="str">
        <f>IF(OR(A64 ="", M64 ="", N64 =""), "",
   IF(AND(
         N64 &gt;= 'County Names to hide (2)'!$C$2,
         N64 &lt;= 'County Names to hide (2)'!$D$2
      ),
      "Yes",
      "No"
   )
)</f>
        <v/>
      </c>
      <c r="X64" s="1"/>
      <c r="Y64" s="1"/>
      <c r="Z64" s="1"/>
    </row>
    <row r="65" spans="1:26" x14ac:dyDescent="0.35">
      <c r="A65" s="1"/>
      <c r="B65" s="1"/>
      <c r="C65" s="1"/>
      <c r="D65" s="1"/>
      <c r="E65" s="1"/>
      <c r="F65" s="1"/>
      <c r="G65" s="1"/>
      <c r="H65" s="1"/>
      <c r="I65" s="1"/>
      <c r="J65" s="1"/>
      <c r="K65" s="1"/>
      <c r="L65" s="79" t="str">
        <f t="shared" si="0"/>
        <v>Yes</v>
      </c>
      <c r="M65" s="4"/>
      <c r="N65" s="4"/>
      <c r="O65" s="52" t="str">
        <f>IF(OR(M65="", M65=""), "",
   IF(AND(
         M65 &lt;= 'County Names to hide (2)'!$D$2,
         OR(N65 ="", N65 &gt;= 'County Names to hide (2)'!$C$2)
      ),
      "Yes",
      "No"
   )
)</f>
        <v/>
      </c>
      <c r="P65" s="4"/>
      <c r="Q65" s="4"/>
      <c r="R65" s="4"/>
      <c r="S65" s="4"/>
      <c r="T65" s="1"/>
      <c r="U65" s="52" t="str">
        <f>IF(Outcomes!M65="","",
   IF(AND(Outcomes!N65&lt;&gt;"",Outcomes!N65&lt;'County Names to hide (2)'!$C$2),0,
      ROUND((MIN(IF(Outcomes!N65="", 'County Names to hide (2)'!$D$2, Outcomes!N65),'County Names to hide (2)'!$D$2)-Outcomes!M65)/30,1)))</f>
        <v/>
      </c>
      <c r="V65" s="52" t="str">
        <f>IF(Outcomes!C65="", "", DATEDIF(Outcomes!C65,#REF!, "y"))</f>
        <v/>
      </c>
      <c r="W65" s="52" t="str">
        <f>IF(OR(A65 ="", M65 ="", N65 =""), "",
   IF(AND(
         N65 &gt;= 'County Names to hide (2)'!$C$2,
         N65 &lt;= 'County Names to hide (2)'!$D$2
      ),
      "Yes",
      "No"
   )
)</f>
        <v/>
      </c>
      <c r="X65" s="1"/>
      <c r="Y65" s="1"/>
      <c r="Z65" s="1"/>
    </row>
    <row r="66" spans="1:26" x14ac:dyDescent="0.35">
      <c r="A66" s="1"/>
      <c r="B66" s="1"/>
      <c r="C66" s="1"/>
      <c r="D66" s="1"/>
      <c r="E66" s="1"/>
      <c r="F66" s="1"/>
      <c r="G66" s="1"/>
      <c r="H66" s="1"/>
      <c r="I66" s="1"/>
      <c r="J66" s="1"/>
      <c r="K66" s="1"/>
      <c r="L66" s="79" t="str">
        <f t="shared" si="0"/>
        <v>Yes</v>
      </c>
      <c r="M66" s="4"/>
      <c r="N66" s="4"/>
      <c r="O66" s="52" t="str">
        <f>IF(OR(M66="", M66=""), "",
   IF(AND(
         M66 &lt;= 'County Names to hide (2)'!$D$2,
         OR(N66 ="", N66 &gt;= 'County Names to hide (2)'!$C$2)
      ),
      "Yes",
      "No"
   )
)</f>
        <v/>
      </c>
      <c r="P66" s="4"/>
      <c r="Q66" s="4"/>
      <c r="R66" s="4"/>
      <c r="S66" s="4"/>
      <c r="T66" s="1"/>
      <c r="U66" s="52" t="str">
        <f>IF(Outcomes!M66="","",
   IF(AND(Outcomes!N66&lt;&gt;"",Outcomes!N66&lt;'County Names to hide (2)'!$C$2),0,
      ROUND((MIN(IF(Outcomes!N66="", 'County Names to hide (2)'!$D$2, Outcomes!N66),'County Names to hide (2)'!$D$2)-Outcomes!M66)/30,1)))</f>
        <v/>
      </c>
      <c r="V66" s="52" t="str">
        <f>IF(Outcomes!C66="", "", DATEDIF(Outcomes!C66,#REF!, "y"))</f>
        <v/>
      </c>
      <c r="W66" s="52" t="str">
        <f>IF(OR(A66 ="", M66 ="", N66 =""), "",
   IF(AND(
         N66 &gt;= 'County Names to hide (2)'!$C$2,
         N66 &lt;= 'County Names to hide (2)'!$D$2
      ),
      "Yes",
      "No"
   )
)</f>
        <v/>
      </c>
      <c r="X66" s="1"/>
      <c r="Y66" s="1"/>
      <c r="Z66" s="1"/>
    </row>
    <row r="67" spans="1:26" x14ac:dyDescent="0.35">
      <c r="A67" s="1"/>
      <c r="B67" s="1"/>
      <c r="C67" s="1"/>
      <c r="D67" s="1"/>
      <c r="E67" s="1"/>
      <c r="F67" s="1"/>
      <c r="G67" s="1"/>
      <c r="H67" s="1"/>
      <c r="I67" s="1"/>
      <c r="J67" s="1"/>
      <c r="K67" s="1"/>
      <c r="L67" s="79" t="str">
        <f t="shared" si="0"/>
        <v>Yes</v>
      </c>
      <c r="M67" s="4"/>
      <c r="N67" s="4"/>
      <c r="O67" s="52" t="str">
        <f>IF(OR(M67="", M67=""), "",
   IF(AND(
         M67 &lt;= 'County Names to hide (2)'!$D$2,
         OR(N67 ="", N67 &gt;= 'County Names to hide (2)'!$C$2)
      ),
      "Yes",
      "No"
   )
)</f>
        <v/>
      </c>
      <c r="P67" s="4"/>
      <c r="Q67" s="4"/>
      <c r="R67" s="4"/>
      <c r="S67" s="4"/>
      <c r="T67" s="1"/>
      <c r="U67" s="52" t="str">
        <f>IF(Outcomes!M67="","",
   IF(AND(Outcomes!N67&lt;&gt;"",Outcomes!N67&lt;'County Names to hide (2)'!$C$2),0,
      ROUND((MIN(IF(Outcomes!N67="", 'County Names to hide (2)'!$D$2, Outcomes!N67),'County Names to hide (2)'!$D$2)-Outcomes!M67)/30,1)))</f>
        <v/>
      </c>
      <c r="V67" s="52" t="str">
        <f>IF(Outcomes!C67="", "", DATEDIF(Outcomes!C67,#REF!, "y"))</f>
        <v/>
      </c>
      <c r="W67" s="52" t="str">
        <f>IF(OR(A67 ="", M67 ="", N67 =""), "",
   IF(AND(
         N67 &gt;= 'County Names to hide (2)'!$C$2,
         N67 &lt;= 'County Names to hide (2)'!$D$2
      ),
      "Yes",
      "No"
   )
)</f>
        <v/>
      </c>
      <c r="X67" s="1"/>
      <c r="Y67" s="1"/>
      <c r="Z67" s="1"/>
    </row>
    <row r="68" spans="1:26" x14ac:dyDescent="0.35">
      <c r="A68" s="1"/>
      <c r="B68" s="1"/>
      <c r="C68" s="1"/>
      <c r="D68" s="1"/>
      <c r="E68" s="1"/>
      <c r="F68" s="1"/>
      <c r="G68" s="1"/>
      <c r="H68" s="1"/>
      <c r="I68" s="1"/>
      <c r="J68" s="1"/>
      <c r="K68" s="1"/>
      <c r="L68" s="79" t="str">
        <f t="shared" si="0"/>
        <v>Yes</v>
      </c>
      <c r="M68" s="4"/>
      <c r="N68" s="4"/>
      <c r="O68" s="52" t="str">
        <f>IF(OR(M68="", M68=""), "",
   IF(AND(
         M68 &lt;= 'County Names to hide (2)'!$D$2,
         OR(N68 ="", N68 &gt;= 'County Names to hide (2)'!$C$2)
      ),
      "Yes",
      "No"
   )
)</f>
        <v/>
      </c>
      <c r="P68" s="4"/>
      <c r="Q68" s="4"/>
      <c r="R68" s="4"/>
      <c r="S68" s="4"/>
      <c r="T68" s="1"/>
      <c r="U68" s="52" t="str">
        <f>IF(Outcomes!M68="","",
   IF(AND(Outcomes!N68&lt;&gt;"",Outcomes!N68&lt;'County Names to hide (2)'!$C$2),0,
      ROUND((MIN(IF(Outcomes!N68="", 'County Names to hide (2)'!$D$2, Outcomes!N68),'County Names to hide (2)'!$D$2)-Outcomes!M68)/30,1)))</f>
        <v/>
      </c>
      <c r="V68" s="52" t="str">
        <f>IF(Outcomes!C68="", "", DATEDIF(Outcomes!C68,#REF!, "y"))</f>
        <v/>
      </c>
      <c r="W68" s="52" t="str">
        <f>IF(OR(A68 ="", M68 ="", N68 =""), "",
   IF(AND(
         N68 &gt;= 'County Names to hide (2)'!$C$2,
         N68 &lt;= 'County Names to hide (2)'!$D$2
      ),
      "Yes",
      "No"
   )
)</f>
        <v/>
      </c>
      <c r="X68" s="1"/>
      <c r="Y68" s="1"/>
      <c r="Z68" s="1"/>
    </row>
    <row r="69" spans="1:26" x14ac:dyDescent="0.35">
      <c r="A69" s="1"/>
      <c r="B69" s="1"/>
      <c r="C69" s="1"/>
      <c r="D69" s="1"/>
      <c r="E69" s="1"/>
      <c r="F69" s="1"/>
      <c r="G69" s="1"/>
      <c r="H69" s="1"/>
      <c r="I69" s="1"/>
      <c r="J69" s="1"/>
      <c r="K69" s="1"/>
      <c r="L69" s="79" t="str">
        <f t="shared" si="0"/>
        <v>Yes</v>
      </c>
      <c r="M69" s="4"/>
      <c r="N69" s="4"/>
      <c r="O69" s="52" t="str">
        <f>IF(OR(M69="", M69=""), "",
   IF(AND(
         M69 &lt;= 'County Names to hide (2)'!$D$2,
         OR(N69 ="", N69 &gt;= 'County Names to hide (2)'!$C$2)
      ),
      "Yes",
      "No"
   )
)</f>
        <v/>
      </c>
      <c r="P69" s="4"/>
      <c r="Q69" s="4"/>
      <c r="R69" s="4"/>
      <c r="S69" s="4"/>
      <c r="T69" s="1"/>
      <c r="U69" s="52" t="str">
        <f>IF(Outcomes!M69="","",
   IF(AND(Outcomes!N69&lt;&gt;"",Outcomes!N69&lt;'County Names to hide (2)'!$C$2),0,
      ROUND((MIN(IF(Outcomes!N69="", 'County Names to hide (2)'!$D$2, Outcomes!N69),'County Names to hide (2)'!$D$2)-Outcomes!M69)/30,1)))</f>
        <v/>
      </c>
      <c r="V69" s="52" t="str">
        <f>IF(Outcomes!C69="", "", DATEDIF(Outcomes!C69,#REF!, "y"))</f>
        <v/>
      </c>
      <c r="W69" s="52" t="str">
        <f>IF(OR(A69 ="", M69 ="", N69 =""), "",
   IF(AND(
         N69 &gt;= 'County Names to hide (2)'!$C$2,
         N69 &lt;= 'County Names to hide (2)'!$D$2
      ),
      "Yes",
      "No"
   )
)</f>
        <v/>
      </c>
      <c r="X69" s="1"/>
      <c r="Y69" s="1"/>
      <c r="Z69" s="1"/>
    </row>
    <row r="70" spans="1:26" x14ac:dyDescent="0.35">
      <c r="A70" s="1"/>
      <c r="B70" s="1"/>
      <c r="C70" s="1"/>
      <c r="D70" s="1"/>
      <c r="E70" s="1"/>
      <c r="F70" s="1"/>
      <c r="G70" s="1"/>
      <c r="H70" s="1"/>
      <c r="I70" s="1"/>
      <c r="J70" s="1"/>
      <c r="K70" s="1"/>
      <c r="L70" s="79" t="str">
        <f t="shared" ref="L70:L133" si="1">IF(COUNTIF(F70:K70, "Yes")&gt;0, "No", "Yes")</f>
        <v>Yes</v>
      </c>
      <c r="M70" s="4"/>
      <c r="N70" s="4"/>
      <c r="O70" s="52" t="str">
        <f>IF(OR(M70="", M70=""), "",
   IF(AND(
         M70 &lt;= 'County Names to hide (2)'!$D$2,
         OR(N70 ="", N70 &gt;= 'County Names to hide (2)'!$C$2)
      ),
      "Yes",
      "No"
   )
)</f>
        <v/>
      </c>
      <c r="P70" s="4"/>
      <c r="Q70" s="4"/>
      <c r="R70" s="4"/>
      <c r="S70" s="4"/>
      <c r="T70" s="1"/>
      <c r="U70" s="52" t="str">
        <f>IF(Outcomes!M70="","",
   IF(AND(Outcomes!N70&lt;&gt;"",Outcomes!N70&lt;'County Names to hide (2)'!$C$2),0,
      ROUND((MIN(IF(Outcomes!N70="", 'County Names to hide (2)'!$D$2, Outcomes!N70),'County Names to hide (2)'!$D$2)-Outcomes!M70)/30,1)))</f>
        <v/>
      </c>
      <c r="V70" s="52" t="str">
        <f>IF(Outcomes!C70="", "", DATEDIF(Outcomes!C70,#REF!, "y"))</f>
        <v/>
      </c>
      <c r="W70" s="52" t="str">
        <f>IF(OR(A70 ="", M70 ="", N70 =""), "",
   IF(AND(
         N70 &gt;= 'County Names to hide (2)'!$C$2,
         N70 &lt;= 'County Names to hide (2)'!$D$2
      ),
      "Yes",
      "No"
   )
)</f>
        <v/>
      </c>
      <c r="X70" s="1"/>
      <c r="Y70" s="1"/>
      <c r="Z70" s="1"/>
    </row>
    <row r="71" spans="1:26" x14ac:dyDescent="0.35">
      <c r="A71" s="1"/>
      <c r="B71" s="1"/>
      <c r="C71" s="1"/>
      <c r="D71" s="1"/>
      <c r="E71" s="1"/>
      <c r="F71" s="1"/>
      <c r="G71" s="1"/>
      <c r="H71" s="1"/>
      <c r="I71" s="1"/>
      <c r="J71" s="1"/>
      <c r="K71" s="1"/>
      <c r="L71" s="79" t="str">
        <f t="shared" si="1"/>
        <v>Yes</v>
      </c>
      <c r="M71" s="4"/>
      <c r="N71" s="4"/>
      <c r="O71" s="52" t="str">
        <f>IF(OR(M71="", M71=""), "",
   IF(AND(
         M71 &lt;= 'County Names to hide (2)'!$D$2,
         OR(N71 ="", N71 &gt;= 'County Names to hide (2)'!$C$2)
      ),
      "Yes",
      "No"
   )
)</f>
        <v/>
      </c>
      <c r="P71" s="4"/>
      <c r="Q71" s="4"/>
      <c r="R71" s="4"/>
      <c r="S71" s="4"/>
      <c r="T71" s="1"/>
      <c r="U71" s="52" t="str">
        <f>IF(Outcomes!M71="","",
   IF(AND(Outcomes!N71&lt;&gt;"",Outcomes!N71&lt;'County Names to hide (2)'!$C$2),0,
      ROUND((MIN(IF(Outcomes!N71="", 'County Names to hide (2)'!$D$2, Outcomes!N71),'County Names to hide (2)'!$D$2)-Outcomes!M71)/30,1)))</f>
        <v/>
      </c>
      <c r="V71" s="52" t="str">
        <f>IF(Outcomes!C71="", "", DATEDIF(Outcomes!C71,#REF!, "y"))</f>
        <v/>
      </c>
      <c r="W71" s="52" t="str">
        <f>IF(OR(A71 ="", M71 ="", N71 =""), "",
   IF(AND(
         N71 &gt;= 'County Names to hide (2)'!$C$2,
         N71 &lt;= 'County Names to hide (2)'!$D$2
      ),
      "Yes",
      "No"
   )
)</f>
        <v/>
      </c>
      <c r="X71" s="1"/>
      <c r="Y71" s="1"/>
      <c r="Z71" s="1"/>
    </row>
    <row r="72" spans="1:26" x14ac:dyDescent="0.35">
      <c r="A72" s="1"/>
      <c r="B72" s="1"/>
      <c r="C72" s="1"/>
      <c r="D72" s="1"/>
      <c r="E72" s="1"/>
      <c r="F72" s="1"/>
      <c r="G72" s="1"/>
      <c r="H72" s="1"/>
      <c r="I72" s="1"/>
      <c r="J72" s="1"/>
      <c r="K72" s="1"/>
      <c r="L72" s="79" t="str">
        <f t="shared" si="1"/>
        <v>Yes</v>
      </c>
      <c r="M72" s="4"/>
      <c r="N72" s="4"/>
      <c r="O72" s="52" t="str">
        <f>IF(OR(M72="", M72=""), "",
   IF(AND(
         M72 &lt;= 'County Names to hide (2)'!$D$2,
         OR(N72 ="", N72 &gt;= 'County Names to hide (2)'!$C$2)
      ),
      "Yes",
      "No"
   )
)</f>
        <v/>
      </c>
      <c r="P72" s="4"/>
      <c r="Q72" s="4"/>
      <c r="R72" s="4"/>
      <c r="S72" s="4"/>
      <c r="T72" s="1"/>
      <c r="U72" s="52" t="str">
        <f>IF(Outcomes!M72="","",
   IF(AND(Outcomes!N72&lt;&gt;"",Outcomes!N72&lt;'County Names to hide (2)'!$C$2),0,
      ROUND((MIN(IF(Outcomes!N72="", 'County Names to hide (2)'!$D$2, Outcomes!N72),'County Names to hide (2)'!$D$2)-Outcomes!M72)/30,1)))</f>
        <v/>
      </c>
      <c r="V72" s="52" t="str">
        <f>IF(Outcomes!C72="", "", DATEDIF(Outcomes!C72,#REF!, "y"))</f>
        <v/>
      </c>
      <c r="W72" s="52" t="str">
        <f>IF(OR(A72 ="", M72 ="", N72 =""), "",
   IF(AND(
         N72 &gt;= 'County Names to hide (2)'!$C$2,
         N72 &lt;= 'County Names to hide (2)'!$D$2
      ),
      "Yes",
      "No"
   )
)</f>
        <v/>
      </c>
      <c r="X72" s="1"/>
      <c r="Y72" s="1"/>
      <c r="Z72" s="1"/>
    </row>
    <row r="73" spans="1:26" x14ac:dyDescent="0.35">
      <c r="A73" s="1"/>
      <c r="B73" s="1"/>
      <c r="C73" s="1"/>
      <c r="D73" s="1"/>
      <c r="E73" s="1"/>
      <c r="F73" s="1"/>
      <c r="G73" s="1"/>
      <c r="H73" s="1"/>
      <c r="I73" s="1"/>
      <c r="J73" s="1"/>
      <c r="K73" s="1"/>
      <c r="L73" s="79" t="str">
        <f t="shared" si="1"/>
        <v>Yes</v>
      </c>
      <c r="M73" s="4"/>
      <c r="N73" s="4"/>
      <c r="O73" s="52" t="str">
        <f>IF(OR(M73="", M73=""), "",
   IF(AND(
         M73 &lt;= 'County Names to hide (2)'!$D$2,
         OR(N73 ="", N73 &gt;= 'County Names to hide (2)'!$C$2)
      ),
      "Yes",
      "No"
   )
)</f>
        <v/>
      </c>
      <c r="P73" s="4"/>
      <c r="Q73" s="4"/>
      <c r="R73" s="4"/>
      <c r="S73" s="4"/>
      <c r="T73" s="1"/>
      <c r="U73" s="52" t="str">
        <f>IF(Outcomes!M73="","",
   IF(AND(Outcomes!N73&lt;&gt;"",Outcomes!N73&lt;'County Names to hide (2)'!$C$2),0,
      ROUND((MIN(IF(Outcomes!N73="", 'County Names to hide (2)'!$D$2, Outcomes!N73),'County Names to hide (2)'!$D$2)-Outcomes!M73)/30,1)))</f>
        <v/>
      </c>
      <c r="V73" s="52" t="str">
        <f>IF(Outcomes!C73="", "", DATEDIF(Outcomes!C73,#REF!, "y"))</f>
        <v/>
      </c>
      <c r="W73" s="52" t="str">
        <f>IF(OR(A73 ="", M73 ="", N73 =""), "",
   IF(AND(
         N73 &gt;= 'County Names to hide (2)'!$C$2,
         N73 &lt;= 'County Names to hide (2)'!$D$2
      ),
      "Yes",
      "No"
   )
)</f>
        <v/>
      </c>
      <c r="X73" s="1"/>
      <c r="Y73" s="1"/>
      <c r="Z73" s="1"/>
    </row>
    <row r="74" spans="1:26" x14ac:dyDescent="0.35">
      <c r="A74" s="1"/>
      <c r="B74" s="1"/>
      <c r="C74" s="1"/>
      <c r="D74" s="1"/>
      <c r="E74" s="1"/>
      <c r="F74" s="1"/>
      <c r="G74" s="1"/>
      <c r="H74" s="1"/>
      <c r="I74" s="1"/>
      <c r="J74" s="1"/>
      <c r="K74" s="1"/>
      <c r="L74" s="79" t="str">
        <f t="shared" si="1"/>
        <v>Yes</v>
      </c>
      <c r="M74" s="4"/>
      <c r="N74" s="4"/>
      <c r="O74" s="52" t="str">
        <f>IF(OR(M74="", M74=""), "",
   IF(AND(
         M74 &lt;= 'County Names to hide (2)'!$D$2,
         OR(N74 ="", N74 &gt;= 'County Names to hide (2)'!$C$2)
      ),
      "Yes",
      "No"
   )
)</f>
        <v/>
      </c>
      <c r="P74" s="4"/>
      <c r="Q74" s="4"/>
      <c r="R74" s="4"/>
      <c r="S74" s="4"/>
      <c r="T74" s="1"/>
      <c r="U74" s="52" t="str">
        <f>IF(Outcomes!M74="","",
   IF(AND(Outcomes!N74&lt;&gt;"",Outcomes!N74&lt;'County Names to hide (2)'!$C$2),0,
      ROUND((MIN(IF(Outcomes!N74="", 'County Names to hide (2)'!$D$2, Outcomes!N74),'County Names to hide (2)'!$D$2)-Outcomes!M74)/30,1)))</f>
        <v/>
      </c>
      <c r="V74" s="52" t="str">
        <f>IF(Outcomes!C74="", "", DATEDIF(Outcomes!C74,#REF!, "y"))</f>
        <v/>
      </c>
      <c r="W74" s="52" t="str">
        <f>IF(OR(A74 ="", M74 ="", N74 =""), "",
   IF(AND(
         N74 &gt;= 'County Names to hide (2)'!$C$2,
         N74 &lt;= 'County Names to hide (2)'!$D$2
      ),
      "Yes",
      "No"
   )
)</f>
        <v/>
      </c>
      <c r="X74" s="1"/>
      <c r="Y74" s="1"/>
      <c r="Z74" s="1"/>
    </row>
    <row r="75" spans="1:26" x14ac:dyDescent="0.35">
      <c r="A75" s="1"/>
      <c r="B75" s="1"/>
      <c r="C75" s="1"/>
      <c r="D75" s="1"/>
      <c r="E75" s="1"/>
      <c r="F75" s="1"/>
      <c r="G75" s="1"/>
      <c r="H75" s="1"/>
      <c r="I75" s="1"/>
      <c r="J75" s="1"/>
      <c r="K75" s="1"/>
      <c r="L75" s="79" t="str">
        <f t="shared" si="1"/>
        <v>Yes</v>
      </c>
      <c r="M75" s="4"/>
      <c r="N75" s="4"/>
      <c r="O75" s="52" t="str">
        <f>IF(OR(M75="", M75=""), "",
   IF(AND(
         M75 &lt;= 'County Names to hide (2)'!$D$2,
         OR(N75 ="", N75 &gt;= 'County Names to hide (2)'!$C$2)
      ),
      "Yes",
      "No"
   )
)</f>
        <v/>
      </c>
      <c r="P75" s="4"/>
      <c r="Q75" s="4"/>
      <c r="R75" s="4"/>
      <c r="S75" s="4"/>
      <c r="T75" s="1"/>
      <c r="U75" s="52" t="str">
        <f>IF(Outcomes!M75="","",
   IF(AND(Outcomes!N75&lt;&gt;"",Outcomes!N75&lt;'County Names to hide (2)'!$C$2),0,
      ROUND((MIN(IF(Outcomes!N75="", 'County Names to hide (2)'!$D$2, Outcomes!N75),'County Names to hide (2)'!$D$2)-Outcomes!M75)/30,1)))</f>
        <v/>
      </c>
      <c r="V75" s="52" t="str">
        <f>IF(Outcomes!C75="", "", DATEDIF(Outcomes!C75,#REF!, "y"))</f>
        <v/>
      </c>
      <c r="W75" s="52" t="str">
        <f>IF(OR(A75 ="", M75 ="", N75 =""), "",
   IF(AND(
         N75 &gt;= 'County Names to hide (2)'!$C$2,
         N75 &lt;= 'County Names to hide (2)'!$D$2
      ),
      "Yes",
      "No"
   )
)</f>
        <v/>
      </c>
      <c r="X75" s="1"/>
      <c r="Y75" s="1"/>
      <c r="Z75" s="1"/>
    </row>
    <row r="76" spans="1:26" x14ac:dyDescent="0.35">
      <c r="A76" s="1"/>
      <c r="B76" s="1"/>
      <c r="C76" s="1"/>
      <c r="D76" s="1"/>
      <c r="E76" s="1"/>
      <c r="F76" s="1"/>
      <c r="G76" s="1"/>
      <c r="H76" s="1"/>
      <c r="I76" s="1"/>
      <c r="J76" s="1"/>
      <c r="K76" s="1"/>
      <c r="L76" s="79" t="str">
        <f t="shared" si="1"/>
        <v>Yes</v>
      </c>
      <c r="M76" s="4"/>
      <c r="N76" s="4"/>
      <c r="O76" s="52" t="str">
        <f>IF(OR(M76="", M76=""), "",
   IF(AND(
         M76 &lt;= 'County Names to hide (2)'!$D$2,
         OR(N76 ="", N76 &gt;= 'County Names to hide (2)'!$C$2)
      ),
      "Yes",
      "No"
   )
)</f>
        <v/>
      </c>
      <c r="P76" s="4"/>
      <c r="Q76" s="4"/>
      <c r="R76" s="4"/>
      <c r="S76" s="4"/>
      <c r="T76" s="1"/>
      <c r="U76" s="52" t="str">
        <f>IF(Outcomes!M76="","",
   IF(AND(Outcomes!N76&lt;&gt;"",Outcomes!N76&lt;'County Names to hide (2)'!$C$2),0,
      ROUND((MIN(IF(Outcomes!N76="", 'County Names to hide (2)'!$D$2, Outcomes!N76),'County Names to hide (2)'!$D$2)-Outcomes!M76)/30,1)))</f>
        <v/>
      </c>
      <c r="V76" s="52" t="str">
        <f>IF(Outcomes!C76="", "", DATEDIF(Outcomes!C76,#REF!, "y"))</f>
        <v/>
      </c>
      <c r="W76" s="52" t="str">
        <f>IF(OR(A76 ="", M76 ="", N76 =""), "",
   IF(AND(
         N76 &gt;= 'County Names to hide (2)'!$C$2,
         N76 &lt;= 'County Names to hide (2)'!$D$2
      ),
      "Yes",
      "No"
   )
)</f>
        <v/>
      </c>
      <c r="X76" s="1"/>
      <c r="Y76" s="1"/>
      <c r="Z76" s="1"/>
    </row>
    <row r="77" spans="1:26" x14ac:dyDescent="0.35">
      <c r="A77" s="1"/>
      <c r="B77" s="1"/>
      <c r="C77" s="1"/>
      <c r="D77" s="1"/>
      <c r="E77" s="1"/>
      <c r="F77" s="1"/>
      <c r="G77" s="1"/>
      <c r="H77" s="1"/>
      <c r="I77" s="1"/>
      <c r="J77" s="1"/>
      <c r="K77" s="1"/>
      <c r="L77" s="79" t="str">
        <f t="shared" si="1"/>
        <v>Yes</v>
      </c>
      <c r="M77" s="4"/>
      <c r="N77" s="4"/>
      <c r="O77" s="52" t="str">
        <f>IF(OR(M77="", M77=""), "",
   IF(AND(
         M77 &lt;= 'County Names to hide (2)'!$D$2,
         OR(N77 ="", N77 &gt;= 'County Names to hide (2)'!$C$2)
      ),
      "Yes",
      "No"
   )
)</f>
        <v/>
      </c>
      <c r="P77" s="4"/>
      <c r="Q77" s="4"/>
      <c r="R77" s="4"/>
      <c r="S77" s="4"/>
      <c r="T77" s="1"/>
      <c r="U77" s="52" t="str">
        <f>IF(Outcomes!M77="","",
   IF(AND(Outcomes!N77&lt;&gt;"",Outcomes!N77&lt;'County Names to hide (2)'!$C$2),0,
      ROUND((MIN(IF(Outcomes!N77="", 'County Names to hide (2)'!$D$2, Outcomes!N77),'County Names to hide (2)'!$D$2)-Outcomes!M77)/30,1)))</f>
        <v/>
      </c>
      <c r="V77" s="52" t="str">
        <f>IF(Outcomes!C77="", "", DATEDIF(Outcomes!C77,#REF!, "y"))</f>
        <v/>
      </c>
      <c r="W77" s="52" t="str">
        <f>IF(OR(A77 ="", M77 ="", N77 =""), "",
   IF(AND(
         N77 &gt;= 'County Names to hide (2)'!$C$2,
         N77 &lt;= 'County Names to hide (2)'!$D$2
      ),
      "Yes",
      "No"
   )
)</f>
        <v/>
      </c>
      <c r="X77" s="1"/>
      <c r="Y77" s="1"/>
      <c r="Z77" s="1"/>
    </row>
    <row r="78" spans="1:26" x14ac:dyDescent="0.35">
      <c r="A78" s="1"/>
      <c r="B78" s="1"/>
      <c r="C78" s="1"/>
      <c r="D78" s="1"/>
      <c r="E78" s="1"/>
      <c r="F78" s="1"/>
      <c r="G78" s="1"/>
      <c r="H78" s="1"/>
      <c r="I78" s="1"/>
      <c r="J78" s="1"/>
      <c r="K78" s="1"/>
      <c r="L78" s="79" t="str">
        <f t="shared" si="1"/>
        <v>Yes</v>
      </c>
      <c r="M78" s="4"/>
      <c r="N78" s="4"/>
      <c r="O78" s="52" t="str">
        <f>IF(OR(M78="", M78=""), "",
   IF(AND(
         M78 &lt;= 'County Names to hide (2)'!$D$2,
         OR(N78 ="", N78 &gt;= 'County Names to hide (2)'!$C$2)
      ),
      "Yes",
      "No"
   )
)</f>
        <v/>
      </c>
      <c r="P78" s="4"/>
      <c r="Q78" s="4"/>
      <c r="R78" s="4"/>
      <c r="S78" s="4"/>
      <c r="T78" s="1"/>
      <c r="U78" s="52" t="str">
        <f>IF(Outcomes!M78="","",
   IF(AND(Outcomes!N78&lt;&gt;"",Outcomes!N78&lt;'County Names to hide (2)'!$C$2),0,
      ROUND((MIN(IF(Outcomes!N78="", 'County Names to hide (2)'!$D$2, Outcomes!N78),'County Names to hide (2)'!$D$2)-Outcomes!M78)/30,1)))</f>
        <v/>
      </c>
      <c r="V78" s="52" t="str">
        <f>IF(Outcomes!C78="", "", DATEDIF(Outcomes!C78,#REF!, "y"))</f>
        <v/>
      </c>
      <c r="W78" s="52" t="str">
        <f>IF(OR(A78 ="", M78 ="", N78 =""), "",
   IF(AND(
         N78 &gt;= 'County Names to hide (2)'!$C$2,
         N78 &lt;= 'County Names to hide (2)'!$D$2
      ),
      "Yes",
      "No"
   )
)</f>
        <v/>
      </c>
      <c r="X78" s="1"/>
      <c r="Y78" s="1"/>
      <c r="Z78" s="1"/>
    </row>
    <row r="79" spans="1:26" x14ac:dyDescent="0.35">
      <c r="A79" s="1"/>
      <c r="B79" s="1"/>
      <c r="C79" s="1"/>
      <c r="D79" s="1"/>
      <c r="E79" s="1"/>
      <c r="F79" s="1"/>
      <c r="G79" s="1"/>
      <c r="H79" s="1"/>
      <c r="I79" s="1"/>
      <c r="J79" s="1"/>
      <c r="K79" s="1"/>
      <c r="L79" s="79" t="str">
        <f t="shared" si="1"/>
        <v>Yes</v>
      </c>
      <c r="M79" s="4"/>
      <c r="N79" s="4"/>
      <c r="O79" s="52" t="str">
        <f>IF(OR(M79="", M79=""), "",
   IF(AND(
         M79 &lt;= 'County Names to hide (2)'!$D$2,
         OR(N79 ="", N79 &gt;= 'County Names to hide (2)'!$C$2)
      ),
      "Yes",
      "No"
   )
)</f>
        <v/>
      </c>
      <c r="P79" s="4"/>
      <c r="Q79" s="4"/>
      <c r="R79" s="4"/>
      <c r="S79" s="4"/>
      <c r="T79" s="1"/>
      <c r="U79" s="52" t="str">
        <f>IF(Outcomes!M79="","",
   IF(AND(Outcomes!N79&lt;&gt;"",Outcomes!N79&lt;'County Names to hide (2)'!$C$2),0,
      ROUND((MIN(IF(Outcomes!N79="", 'County Names to hide (2)'!$D$2, Outcomes!N79),'County Names to hide (2)'!$D$2)-Outcomes!M79)/30,1)))</f>
        <v/>
      </c>
      <c r="V79" s="52" t="str">
        <f>IF(Outcomes!C79="", "", DATEDIF(Outcomes!C79,#REF!, "y"))</f>
        <v/>
      </c>
      <c r="W79" s="52" t="str">
        <f>IF(OR(A79 ="", M79 ="", N79 =""), "",
   IF(AND(
         N79 &gt;= 'County Names to hide (2)'!$C$2,
         N79 &lt;= 'County Names to hide (2)'!$D$2
      ),
      "Yes",
      "No"
   )
)</f>
        <v/>
      </c>
      <c r="X79" s="1"/>
      <c r="Y79" s="1"/>
      <c r="Z79" s="1"/>
    </row>
    <row r="80" spans="1:26" x14ac:dyDescent="0.35">
      <c r="A80" s="1"/>
      <c r="B80" s="1"/>
      <c r="C80" s="1"/>
      <c r="D80" s="1"/>
      <c r="E80" s="1"/>
      <c r="F80" s="1"/>
      <c r="G80" s="1"/>
      <c r="H80" s="1"/>
      <c r="I80" s="1"/>
      <c r="J80" s="1"/>
      <c r="K80" s="1"/>
      <c r="L80" s="79" t="str">
        <f t="shared" si="1"/>
        <v>Yes</v>
      </c>
      <c r="M80" s="4"/>
      <c r="N80" s="4"/>
      <c r="O80" s="52" t="str">
        <f>IF(OR(M80="", M80=""), "",
   IF(AND(
         M80 &lt;= 'County Names to hide (2)'!$D$2,
         OR(N80 ="", N80 &gt;= 'County Names to hide (2)'!$C$2)
      ),
      "Yes",
      "No"
   )
)</f>
        <v/>
      </c>
      <c r="P80" s="4"/>
      <c r="Q80" s="4"/>
      <c r="R80" s="4"/>
      <c r="S80" s="4"/>
      <c r="T80" s="1"/>
      <c r="U80" s="52" t="str">
        <f>IF(Outcomes!M80="","",
   IF(AND(Outcomes!N80&lt;&gt;"",Outcomes!N80&lt;'County Names to hide (2)'!$C$2),0,
      ROUND((MIN(IF(Outcomes!N80="", 'County Names to hide (2)'!$D$2, Outcomes!N80),'County Names to hide (2)'!$D$2)-Outcomes!M80)/30,1)))</f>
        <v/>
      </c>
      <c r="V80" s="52" t="str">
        <f>IF(Outcomes!C80="", "", DATEDIF(Outcomes!C80,#REF!, "y"))</f>
        <v/>
      </c>
      <c r="W80" s="52" t="str">
        <f>IF(OR(A80 ="", M80 ="", N80 =""), "",
   IF(AND(
         N80 &gt;= 'County Names to hide (2)'!$C$2,
         N80 &lt;= 'County Names to hide (2)'!$D$2
      ),
      "Yes",
      "No"
   )
)</f>
        <v/>
      </c>
      <c r="X80" s="1"/>
      <c r="Y80" s="1"/>
      <c r="Z80" s="1"/>
    </row>
    <row r="81" spans="1:26" x14ac:dyDescent="0.35">
      <c r="A81" s="1"/>
      <c r="B81" s="1"/>
      <c r="C81" s="1"/>
      <c r="D81" s="1"/>
      <c r="E81" s="1"/>
      <c r="F81" s="1"/>
      <c r="G81" s="1"/>
      <c r="H81" s="1"/>
      <c r="I81" s="1"/>
      <c r="J81" s="1"/>
      <c r="K81" s="1"/>
      <c r="L81" s="79" t="str">
        <f t="shared" si="1"/>
        <v>Yes</v>
      </c>
      <c r="M81" s="4"/>
      <c r="N81" s="4"/>
      <c r="O81" s="52" t="str">
        <f>IF(OR(M81="", M81=""), "",
   IF(AND(
         M81 &lt;= 'County Names to hide (2)'!$D$2,
         OR(N81 ="", N81 &gt;= 'County Names to hide (2)'!$C$2)
      ),
      "Yes",
      "No"
   )
)</f>
        <v/>
      </c>
      <c r="P81" s="4"/>
      <c r="Q81" s="4"/>
      <c r="R81" s="4"/>
      <c r="S81" s="4"/>
      <c r="T81" s="1"/>
      <c r="U81" s="52" t="str">
        <f>IF(Outcomes!M81="","",
   IF(AND(Outcomes!N81&lt;&gt;"",Outcomes!N81&lt;'County Names to hide (2)'!$C$2),0,
      ROUND((MIN(IF(Outcomes!N81="", 'County Names to hide (2)'!$D$2, Outcomes!N81),'County Names to hide (2)'!$D$2)-Outcomes!M81)/30,1)))</f>
        <v/>
      </c>
      <c r="V81" s="52" t="str">
        <f>IF(Outcomes!C81="", "", DATEDIF(Outcomes!C81,#REF!, "y"))</f>
        <v/>
      </c>
      <c r="W81" s="52" t="str">
        <f>IF(OR(A81 ="", M81 ="", N81 =""), "",
   IF(AND(
         N81 &gt;= 'County Names to hide (2)'!$C$2,
         N81 &lt;= 'County Names to hide (2)'!$D$2
      ),
      "Yes",
      "No"
   )
)</f>
        <v/>
      </c>
      <c r="X81" s="1"/>
      <c r="Y81" s="1"/>
      <c r="Z81" s="1"/>
    </row>
    <row r="82" spans="1:26" x14ac:dyDescent="0.35">
      <c r="A82" s="1"/>
      <c r="B82" s="1"/>
      <c r="C82" s="1"/>
      <c r="D82" s="1"/>
      <c r="E82" s="1"/>
      <c r="F82" s="1"/>
      <c r="G82" s="1"/>
      <c r="H82" s="1"/>
      <c r="I82" s="1"/>
      <c r="J82" s="1"/>
      <c r="K82" s="1"/>
      <c r="L82" s="79" t="str">
        <f t="shared" si="1"/>
        <v>Yes</v>
      </c>
      <c r="M82" s="4"/>
      <c r="N82" s="4"/>
      <c r="O82" s="52" t="str">
        <f>IF(OR(M82="", M82=""), "",
   IF(AND(
         M82 &lt;= 'County Names to hide (2)'!$D$2,
         OR(N82 ="", N82 &gt;= 'County Names to hide (2)'!$C$2)
      ),
      "Yes",
      "No"
   )
)</f>
        <v/>
      </c>
      <c r="P82" s="4"/>
      <c r="Q82" s="4"/>
      <c r="R82" s="4"/>
      <c r="S82" s="4"/>
      <c r="T82" s="1"/>
      <c r="U82" s="52" t="str">
        <f>IF(Outcomes!M82="","",
   IF(AND(Outcomes!N82&lt;&gt;"",Outcomes!N82&lt;'County Names to hide (2)'!$C$2),0,
      ROUND((MIN(IF(Outcomes!N82="", 'County Names to hide (2)'!$D$2, Outcomes!N82),'County Names to hide (2)'!$D$2)-Outcomes!M82)/30,1)))</f>
        <v/>
      </c>
      <c r="V82" s="52" t="str">
        <f>IF(Outcomes!C82="", "", DATEDIF(Outcomes!C82,#REF!, "y"))</f>
        <v/>
      </c>
      <c r="W82" s="52" t="str">
        <f>IF(OR(A82 ="", M82 ="", N82 =""), "",
   IF(AND(
         N82 &gt;= 'County Names to hide (2)'!$C$2,
         N82 &lt;= 'County Names to hide (2)'!$D$2
      ),
      "Yes",
      "No"
   )
)</f>
        <v/>
      </c>
      <c r="X82" s="1"/>
      <c r="Y82" s="1"/>
      <c r="Z82" s="1"/>
    </row>
    <row r="83" spans="1:26" x14ac:dyDescent="0.35">
      <c r="A83" s="1"/>
      <c r="B83" s="1"/>
      <c r="C83" s="1"/>
      <c r="D83" s="1"/>
      <c r="E83" s="1"/>
      <c r="F83" s="1"/>
      <c r="G83" s="1"/>
      <c r="H83" s="1"/>
      <c r="I83" s="1"/>
      <c r="J83" s="1"/>
      <c r="K83" s="1"/>
      <c r="L83" s="79" t="str">
        <f t="shared" si="1"/>
        <v>Yes</v>
      </c>
      <c r="M83" s="4"/>
      <c r="N83" s="4"/>
      <c r="O83" s="52" t="str">
        <f>IF(OR(M83="", M83=""), "",
   IF(AND(
         M83 &lt;= 'County Names to hide (2)'!$D$2,
         OR(N83 ="", N83 &gt;= 'County Names to hide (2)'!$C$2)
      ),
      "Yes",
      "No"
   )
)</f>
        <v/>
      </c>
      <c r="P83" s="4"/>
      <c r="Q83" s="4"/>
      <c r="R83" s="4"/>
      <c r="S83" s="4"/>
      <c r="T83" s="1"/>
      <c r="U83" s="52" t="str">
        <f>IF(Outcomes!M83="","",
   IF(AND(Outcomes!N83&lt;&gt;"",Outcomes!N83&lt;'County Names to hide (2)'!$C$2),0,
      ROUND((MIN(IF(Outcomes!N83="", 'County Names to hide (2)'!$D$2, Outcomes!N83),'County Names to hide (2)'!$D$2)-Outcomes!M83)/30,1)))</f>
        <v/>
      </c>
      <c r="V83" s="52" t="str">
        <f>IF(Outcomes!C83="", "", DATEDIF(Outcomes!C83,#REF!, "y"))</f>
        <v/>
      </c>
      <c r="W83" s="52" t="str">
        <f>IF(OR(A83 ="", M83 ="", N83 =""), "",
   IF(AND(
         N83 &gt;= 'County Names to hide (2)'!$C$2,
         N83 &lt;= 'County Names to hide (2)'!$D$2
      ),
      "Yes",
      "No"
   )
)</f>
        <v/>
      </c>
      <c r="X83" s="1"/>
      <c r="Y83" s="1"/>
      <c r="Z83" s="1"/>
    </row>
    <row r="84" spans="1:26" x14ac:dyDescent="0.35">
      <c r="A84" s="1"/>
      <c r="B84" s="1"/>
      <c r="C84" s="1"/>
      <c r="D84" s="1"/>
      <c r="E84" s="1"/>
      <c r="F84" s="1"/>
      <c r="G84" s="1"/>
      <c r="H84" s="1"/>
      <c r="I84" s="1"/>
      <c r="J84" s="1"/>
      <c r="K84" s="1"/>
      <c r="L84" s="79" t="str">
        <f t="shared" si="1"/>
        <v>Yes</v>
      </c>
      <c r="M84" s="4"/>
      <c r="N84" s="4"/>
      <c r="O84" s="52" t="str">
        <f>IF(OR(M84="", M84=""), "",
   IF(AND(
         M84 &lt;= 'County Names to hide (2)'!$D$2,
         OR(N84 ="", N84 &gt;= 'County Names to hide (2)'!$C$2)
      ),
      "Yes",
      "No"
   )
)</f>
        <v/>
      </c>
      <c r="P84" s="4"/>
      <c r="Q84" s="4"/>
      <c r="R84" s="4"/>
      <c r="S84" s="4"/>
      <c r="T84" s="1"/>
      <c r="U84" s="52" t="str">
        <f>IF(Outcomes!M84="","",
   IF(AND(Outcomes!N84&lt;&gt;"",Outcomes!N84&lt;'County Names to hide (2)'!$C$2),0,
      ROUND((MIN(IF(Outcomes!N84="", 'County Names to hide (2)'!$D$2, Outcomes!N84),'County Names to hide (2)'!$D$2)-Outcomes!M84)/30,1)))</f>
        <v/>
      </c>
      <c r="V84" s="52" t="str">
        <f>IF(Outcomes!C84="", "", DATEDIF(Outcomes!C84,#REF!, "y"))</f>
        <v/>
      </c>
      <c r="W84" s="52" t="str">
        <f>IF(OR(A84 ="", M84 ="", N84 =""), "",
   IF(AND(
         N84 &gt;= 'County Names to hide (2)'!$C$2,
         N84 &lt;= 'County Names to hide (2)'!$D$2
      ),
      "Yes",
      "No"
   )
)</f>
        <v/>
      </c>
      <c r="X84" s="1"/>
      <c r="Y84" s="1"/>
      <c r="Z84" s="1"/>
    </row>
    <row r="85" spans="1:26" x14ac:dyDescent="0.35">
      <c r="A85" s="1"/>
      <c r="B85" s="1"/>
      <c r="C85" s="1"/>
      <c r="D85" s="1"/>
      <c r="E85" s="1"/>
      <c r="F85" s="1"/>
      <c r="G85" s="1"/>
      <c r="H85" s="1"/>
      <c r="I85" s="1"/>
      <c r="J85" s="1"/>
      <c r="K85" s="1"/>
      <c r="L85" s="79" t="str">
        <f t="shared" si="1"/>
        <v>Yes</v>
      </c>
      <c r="M85" s="4"/>
      <c r="N85" s="4"/>
      <c r="O85" s="52" t="str">
        <f>IF(OR(M85="", M85=""), "",
   IF(AND(
         M85 &lt;= 'County Names to hide (2)'!$D$2,
         OR(N85 ="", N85 &gt;= 'County Names to hide (2)'!$C$2)
      ),
      "Yes",
      "No"
   )
)</f>
        <v/>
      </c>
      <c r="P85" s="4"/>
      <c r="Q85" s="4"/>
      <c r="R85" s="4"/>
      <c r="S85" s="4"/>
      <c r="T85" s="1"/>
      <c r="U85" s="52" t="str">
        <f>IF(Outcomes!M85="","",
   IF(AND(Outcomes!N85&lt;&gt;"",Outcomes!N85&lt;'County Names to hide (2)'!$C$2),0,
      ROUND((MIN(IF(Outcomes!N85="", 'County Names to hide (2)'!$D$2, Outcomes!N85),'County Names to hide (2)'!$D$2)-Outcomes!M85)/30,1)))</f>
        <v/>
      </c>
      <c r="V85" s="52" t="str">
        <f>IF(Outcomes!C85="", "", DATEDIF(Outcomes!C85,#REF!, "y"))</f>
        <v/>
      </c>
      <c r="W85" s="52" t="str">
        <f>IF(OR(A85 ="", M85 ="", N85 =""), "",
   IF(AND(
         N85 &gt;= 'County Names to hide (2)'!$C$2,
         N85 &lt;= 'County Names to hide (2)'!$D$2
      ),
      "Yes",
      "No"
   )
)</f>
        <v/>
      </c>
      <c r="X85" s="1"/>
      <c r="Y85" s="1"/>
      <c r="Z85" s="1"/>
    </row>
    <row r="86" spans="1:26" x14ac:dyDescent="0.35">
      <c r="A86" s="1"/>
      <c r="B86" s="1"/>
      <c r="C86" s="1"/>
      <c r="D86" s="1"/>
      <c r="E86" s="1"/>
      <c r="F86" s="1"/>
      <c r="G86" s="1"/>
      <c r="H86" s="1"/>
      <c r="I86" s="1"/>
      <c r="J86" s="1"/>
      <c r="K86" s="1"/>
      <c r="L86" s="79" t="str">
        <f t="shared" si="1"/>
        <v>Yes</v>
      </c>
      <c r="M86" s="4"/>
      <c r="N86" s="4"/>
      <c r="O86" s="52" t="str">
        <f>IF(OR(M86="", M86=""), "",
   IF(AND(
         M86 &lt;= 'County Names to hide (2)'!$D$2,
         OR(N86 ="", N86 &gt;= 'County Names to hide (2)'!$C$2)
      ),
      "Yes",
      "No"
   )
)</f>
        <v/>
      </c>
      <c r="P86" s="4"/>
      <c r="Q86" s="4"/>
      <c r="R86" s="4"/>
      <c r="S86" s="4"/>
      <c r="T86" s="1"/>
      <c r="U86" s="52" t="str">
        <f>IF(Outcomes!M86="","",
   IF(AND(Outcomes!N86&lt;&gt;"",Outcomes!N86&lt;'County Names to hide (2)'!$C$2),0,
      ROUND((MIN(IF(Outcomes!N86="", 'County Names to hide (2)'!$D$2, Outcomes!N86),'County Names to hide (2)'!$D$2)-Outcomes!M86)/30,1)))</f>
        <v/>
      </c>
      <c r="V86" s="52" t="str">
        <f>IF(Outcomes!C86="", "", DATEDIF(Outcomes!C86,#REF!, "y"))</f>
        <v/>
      </c>
      <c r="W86" s="52" t="str">
        <f>IF(OR(A86 ="", M86 ="", N86 =""), "",
   IF(AND(
         N86 &gt;= 'County Names to hide (2)'!$C$2,
         N86 &lt;= 'County Names to hide (2)'!$D$2
      ),
      "Yes",
      "No"
   )
)</f>
        <v/>
      </c>
      <c r="X86" s="1"/>
      <c r="Y86" s="1"/>
      <c r="Z86" s="1"/>
    </row>
    <row r="87" spans="1:26" x14ac:dyDescent="0.35">
      <c r="A87" s="1"/>
      <c r="B87" s="1"/>
      <c r="C87" s="1"/>
      <c r="D87" s="1"/>
      <c r="E87" s="1"/>
      <c r="F87" s="1"/>
      <c r="G87" s="1"/>
      <c r="H87" s="1"/>
      <c r="I87" s="1"/>
      <c r="J87" s="1"/>
      <c r="K87" s="1"/>
      <c r="L87" s="79" t="str">
        <f t="shared" si="1"/>
        <v>Yes</v>
      </c>
      <c r="M87" s="4"/>
      <c r="N87" s="4"/>
      <c r="O87" s="52" t="str">
        <f>IF(OR(M87="", M87=""), "",
   IF(AND(
         M87 &lt;= 'County Names to hide (2)'!$D$2,
         OR(N87 ="", N87 &gt;= 'County Names to hide (2)'!$C$2)
      ),
      "Yes",
      "No"
   )
)</f>
        <v/>
      </c>
      <c r="P87" s="4"/>
      <c r="Q87" s="4"/>
      <c r="R87" s="4"/>
      <c r="S87" s="4"/>
      <c r="T87" s="1"/>
      <c r="U87" s="52" t="str">
        <f>IF(Outcomes!M87="","",
   IF(AND(Outcomes!N87&lt;&gt;"",Outcomes!N87&lt;'County Names to hide (2)'!$C$2),0,
      ROUND((MIN(IF(Outcomes!N87="", 'County Names to hide (2)'!$D$2, Outcomes!N87),'County Names to hide (2)'!$D$2)-Outcomes!M87)/30,1)))</f>
        <v/>
      </c>
      <c r="V87" s="52" t="str">
        <f>IF(Outcomes!C87="", "", DATEDIF(Outcomes!C87,#REF!, "y"))</f>
        <v/>
      </c>
      <c r="W87" s="52" t="str">
        <f>IF(OR(A87 ="", M87 ="", N87 =""), "",
   IF(AND(
         N87 &gt;= 'County Names to hide (2)'!$C$2,
         N87 &lt;= 'County Names to hide (2)'!$D$2
      ),
      "Yes",
      "No"
   )
)</f>
        <v/>
      </c>
      <c r="X87" s="1"/>
      <c r="Y87" s="1"/>
      <c r="Z87" s="1"/>
    </row>
    <row r="88" spans="1:26" x14ac:dyDescent="0.35">
      <c r="A88" s="1"/>
      <c r="B88" s="1"/>
      <c r="C88" s="1"/>
      <c r="D88" s="1"/>
      <c r="E88" s="1"/>
      <c r="F88" s="1"/>
      <c r="G88" s="1"/>
      <c r="H88" s="1"/>
      <c r="I88" s="1"/>
      <c r="J88" s="1"/>
      <c r="K88" s="1"/>
      <c r="L88" s="79" t="str">
        <f t="shared" si="1"/>
        <v>Yes</v>
      </c>
      <c r="M88" s="4"/>
      <c r="N88" s="4"/>
      <c r="O88" s="52" t="str">
        <f>IF(OR(M88="", M88=""), "",
   IF(AND(
         M88 &lt;= 'County Names to hide (2)'!$D$2,
         OR(N88 ="", N88 &gt;= 'County Names to hide (2)'!$C$2)
      ),
      "Yes",
      "No"
   )
)</f>
        <v/>
      </c>
      <c r="P88" s="4"/>
      <c r="Q88" s="4"/>
      <c r="R88" s="4"/>
      <c r="S88" s="4"/>
      <c r="T88" s="1"/>
      <c r="U88" s="52" t="str">
        <f>IF(Outcomes!M88="","",
   IF(AND(Outcomes!N88&lt;&gt;"",Outcomes!N88&lt;'County Names to hide (2)'!$C$2),0,
      ROUND((MIN(IF(Outcomes!N88="", 'County Names to hide (2)'!$D$2, Outcomes!N88),'County Names to hide (2)'!$D$2)-Outcomes!M88)/30,1)))</f>
        <v/>
      </c>
      <c r="V88" s="52" t="str">
        <f>IF(Outcomes!C88="", "", DATEDIF(Outcomes!C88,#REF!, "y"))</f>
        <v/>
      </c>
      <c r="W88" s="52" t="str">
        <f>IF(OR(A88 ="", M88 ="", N88 =""), "",
   IF(AND(
         N88 &gt;= 'County Names to hide (2)'!$C$2,
         N88 &lt;= 'County Names to hide (2)'!$D$2
      ),
      "Yes",
      "No"
   )
)</f>
        <v/>
      </c>
      <c r="X88" s="1"/>
      <c r="Y88" s="1"/>
      <c r="Z88" s="1"/>
    </row>
    <row r="89" spans="1:26" x14ac:dyDescent="0.35">
      <c r="A89" s="1"/>
      <c r="B89" s="1"/>
      <c r="C89" s="1"/>
      <c r="D89" s="1"/>
      <c r="E89" s="1"/>
      <c r="F89" s="1"/>
      <c r="G89" s="1"/>
      <c r="H89" s="1"/>
      <c r="I89" s="1"/>
      <c r="J89" s="1"/>
      <c r="K89" s="1"/>
      <c r="L89" s="79" t="str">
        <f t="shared" si="1"/>
        <v>Yes</v>
      </c>
      <c r="M89" s="4"/>
      <c r="N89" s="4"/>
      <c r="O89" s="52" t="str">
        <f>IF(OR(M89="", M89=""), "",
   IF(AND(
         M89 &lt;= 'County Names to hide (2)'!$D$2,
         OR(N89 ="", N89 &gt;= 'County Names to hide (2)'!$C$2)
      ),
      "Yes",
      "No"
   )
)</f>
        <v/>
      </c>
      <c r="P89" s="4"/>
      <c r="Q89" s="4"/>
      <c r="R89" s="4"/>
      <c r="S89" s="4"/>
      <c r="T89" s="1"/>
      <c r="U89" s="52" t="str">
        <f>IF(Outcomes!M89="","",
   IF(AND(Outcomes!N89&lt;&gt;"",Outcomes!N89&lt;'County Names to hide (2)'!$C$2),0,
      ROUND((MIN(IF(Outcomes!N89="", 'County Names to hide (2)'!$D$2, Outcomes!N89),'County Names to hide (2)'!$D$2)-Outcomes!M89)/30,1)))</f>
        <v/>
      </c>
      <c r="V89" s="52" t="str">
        <f>IF(Outcomes!C89="", "", DATEDIF(Outcomes!C89,#REF!, "y"))</f>
        <v/>
      </c>
      <c r="W89" s="52" t="str">
        <f>IF(OR(A89 ="", M89 ="", N89 =""), "",
   IF(AND(
         N89 &gt;= 'County Names to hide (2)'!$C$2,
         N89 &lt;= 'County Names to hide (2)'!$D$2
      ),
      "Yes",
      "No"
   )
)</f>
        <v/>
      </c>
      <c r="X89" s="1"/>
      <c r="Y89" s="1"/>
      <c r="Z89" s="1"/>
    </row>
    <row r="90" spans="1:26" x14ac:dyDescent="0.35">
      <c r="A90" s="1"/>
      <c r="B90" s="1"/>
      <c r="C90" s="1"/>
      <c r="D90" s="1"/>
      <c r="E90" s="1"/>
      <c r="F90" s="1"/>
      <c r="G90" s="1"/>
      <c r="H90" s="1"/>
      <c r="I90" s="1"/>
      <c r="J90" s="1"/>
      <c r="K90" s="1"/>
      <c r="L90" s="79" t="str">
        <f t="shared" si="1"/>
        <v>Yes</v>
      </c>
      <c r="M90" s="4"/>
      <c r="N90" s="4"/>
      <c r="O90" s="52" t="str">
        <f>IF(OR(M90="", M90=""), "",
   IF(AND(
         M90 &lt;= 'County Names to hide (2)'!$D$2,
         OR(N90 ="", N90 &gt;= 'County Names to hide (2)'!$C$2)
      ),
      "Yes",
      "No"
   )
)</f>
        <v/>
      </c>
      <c r="P90" s="4"/>
      <c r="Q90" s="4"/>
      <c r="R90" s="4"/>
      <c r="S90" s="4"/>
      <c r="T90" s="1"/>
      <c r="U90" s="52" t="str">
        <f>IF(Outcomes!M90="","",
   IF(AND(Outcomes!N90&lt;&gt;"",Outcomes!N90&lt;'County Names to hide (2)'!$C$2),0,
      ROUND((MIN(IF(Outcomes!N90="", 'County Names to hide (2)'!$D$2, Outcomes!N90),'County Names to hide (2)'!$D$2)-Outcomes!M90)/30,1)))</f>
        <v/>
      </c>
      <c r="V90" s="52" t="str">
        <f>IF(Outcomes!C90="", "", DATEDIF(Outcomes!C90,#REF!, "y"))</f>
        <v/>
      </c>
      <c r="W90" s="52" t="str">
        <f>IF(OR(A90 ="", M90 ="", N90 =""), "",
   IF(AND(
         N90 &gt;= 'County Names to hide (2)'!$C$2,
         N90 &lt;= 'County Names to hide (2)'!$D$2
      ),
      "Yes",
      "No"
   )
)</f>
        <v/>
      </c>
      <c r="X90" s="1"/>
      <c r="Y90" s="1"/>
      <c r="Z90" s="1"/>
    </row>
    <row r="91" spans="1:26" x14ac:dyDescent="0.35">
      <c r="A91" s="1"/>
      <c r="B91" s="1"/>
      <c r="C91" s="1"/>
      <c r="D91" s="1"/>
      <c r="E91" s="1"/>
      <c r="F91" s="1"/>
      <c r="G91" s="1"/>
      <c r="H91" s="1"/>
      <c r="I91" s="1"/>
      <c r="J91" s="1"/>
      <c r="K91" s="1"/>
      <c r="L91" s="79" t="str">
        <f t="shared" si="1"/>
        <v>Yes</v>
      </c>
      <c r="M91" s="4"/>
      <c r="N91" s="4"/>
      <c r="O91" s="52" t="str">
        <f>IF(OR(M91="", M91=""), "",
   IF(AND(
         M91 &lt;= 'County Names to hide (2)'!$D$2,
         OR(N91 ="", N91 &gt;= 'County Names to hide (2)'!$C$2)
      ),
      "Yes",
      "No"
   )
)</f>
        <v/>
      </c>
      <c r="P91" s="4"/>
      <c r="Q91" s="4"/>
      <c r="R91" s="4"/>
      <c r="S91" s="4"/>
      <c r="T91" s="1"/>
      <c r="U91" s="52" t="str">
        <f>IF(Outcomes!M91="","",
   IF(AND(Outcomes!N91&lt;&gt;"",Outcomes!N91&lt;'County Names to hide (2)'!$C$2),0,
      ROUND((MIN(IF(Outcomes!N91="", 'County Names to hide (2)'!$D$2, Outcomes!N91),'County Names to hide (2)'!$D$2)-Outcomes!M91)/30,1)))</f>
        <v/>
      </c>
      <c r="V91" s="52" t="str">
        <f>IF(Outcomes!C91="", "", DATEDIF(Outcomes!C91,#REF!, "y"))</f>
        <v/>
      </c>
      <c r="W91" s="52" t="str">
        <f>IF(OR(A91 ="", M91 ="", N91 =""), "",
   IF(AND(
         N91 &gt;= 'County Names to hide (2)'!$C$2,
         N91 &lt;= 'County Names to hide (2)'!$D$2
      ),
      "Yes",
      "No"
   )
)</f>
        <v/>
      </c>
      <c r="X91" s="1"/>
      <c r="Y91" s="1"/>
      <c r="Z91" s="1"/>
    </row>
    <row r="92" spans="1:26" x14ac:dyDescent="0.35">
      <c r="A92" s="1"/>
      <c r="B92" s="1"/>
      <c r="C92" s="1"/>
      <c r="D92" s="1"/>
      <c r="E92" s="1"/>
      <c r="F92" s="1"/>
      <c r="G92" s="1"/>
      <c r="H92" s="1"/>
      <c r="I92" s="1"/>
      <c r="J92" s="1"/>
      <c r="K92" s="1"/>
      <c r="L92" s="79" t="str">
        <f t="shared" si="1"/>
        <v>Yes</v>
      </c>
      <c r="M92" s="4"/>
      <c r="N92" s="4"/>
      <c r="O92" s="52" t="str">
        <f>IF(OR(M92="", M92=""), "",
   IF(AND(
         M92 &lt;= 'County Names to hide (2)'!$D$2,
         OR(N92 ="", N92 &gt;= 'County Names to hide (2)'!$C$2)
      ),
      "Yes",
      "No"
   )
)</f>
        <v/>
      </c>
      <c r="P92" s="4"/>
      <c r="Q92" s="4"/>
      <c r="R92" s="4"/>
      <c r="S92" s="4"/>
      <c r="T92" s="1"/>
      <c r="U92" s="52" t="str">
        <f>IF(Outcomes!M92="","",
   IF(AND(Outcomes!N92&lt;&gt;"",Outcomes!N92&lt;'County Names to hide (2)'!$C$2),0,
      ROUND((MIN(IF(Outcomes!N92="", 'County Names to hide (2)'!$D$2, Outcomes!N92),'County Names to hide (2)'!$D$2)-Outcomes!M92)/30,1)))</f>
        <v/>
      </c>
      <c r="V92" s="52" t="str">
        <f>IF(Outcomes!C92="", "", DATEDIF(Outcomes!C92,#REF!, "y"))</f>
        <v/>
      </c>
      <c r="W92" s="52" t="str">
        <f>IF(OR(A92 ="", M92 ="", N92 =""), "",
   IF(AND(
         N92 &gt;= 'County Names to hide (2)'!$C$2,
         N92 &lt;= 'County Names to hide (2)'!$D$2
      ),
      "Yes",
      "No"
   )
)</f>
        <v/>
      </c>
      <c r="X92" s="1"/>
      <c r="Y92" s="1"/>
      <c r="Z92" s="1"/>
    </row>
    <row r="93" spans="1:26" x14ac:dyDescent="0.35">
      <c r="A93" s="1"/>
      <c r="B93" s="1"/>
      <c r="C93" s="1"/>
      <c r="D93" s="1"/>
      <c r="E93" s="1"/>
      <c r="F93" s="1"/>
      <c r="G93" s="1"/>
      <c r="H93" s="1"/>
      <c r="I93" s="1"/>
      <c r="J93" s="1"/>
      <c r="K93" s="1"/>
      <c r="L93" s="79" t="str">
        <f t="shared" si="1"/>
        <v>Yes</v>
      </c>
      <c r="M93" s="4"/>
      <c r="N93" s="4"/>
      <c r="O93" s="52" t="str">
        <f>IF(OR(M93="", M93=""), "",
   IF(AND(
         M93 &lt;= 'County Names to hide (2)'!$D$2,
         OR(N93 ="", N93 &gt;= 'County Names to hide (2)'!$C$2)
      ),
      "Yes",
      "No"
   )
)</f>
        <v/>
      </c>
      <c r="P93" s="4"/>
      <c r="Q93" s="4"/>
      <c r="R93" s="4"/>
      <c r="S93" s="4"/>
      <c r="T93" s="1"/>
      <c r="U93" s="52" t="str">
        <f>IF(Outcomes!M93="","",
   IF(AND(Outcomes!N93&lt;&gt;"",Outcomes!N93&lt;'County Names to hide (2)'!$C$2),0,
      ROUND((MIN(IF(Outcomes!N93="", 'County Names to hide (2)'!$D$2, Outcomes!N93),'County Names to hide (2)'!$D$2)-Outcomes!M93)/30,1)))</f>
        <v/>
      </c>
      <c r="V93" s="52" t="str">
        <f>IF(Outcomes!C93="", "", DATEDIF(Outcomes!C93,#REF!, "y"))</f>
        <v/>
      </c>
      <c r="W93" s="52" t="str">
        <f>IF(OR(A93 ="", M93 ="", N93 =""), "",
   IF(AND(
         N93 &gt;= 'County Names to hide (2)'!$C$2,
         N93 &lt;= 'County Names to hide (2)'!$D$2
      ),
      "Yes",
      "No"
   )
)</f>
        <v/>
      </c>
      <c r="X93" s="1"/>
      <c r="Y93" s="1"/>
      <c r="Z93" s="1"/>
    </row>
    <row r="94" spans="1:26" x14ac:dyDescent="0.35">
      <c r="A94" s="1"/>
      <c r="B94" s="1"/>
      <c r="C94" s="1"/>
      <c r="D94" s="1"/>
      <c r="E94" s="1"/>
      <c r="F94" s="1"/>
      <c r="G94" s="1"/>
      <c r="H94" s="1"/>
      <c r="I94" s="1"/>
      <c r="J94" s="1"/>
      <c r="K94" s="1"/>
      <c r="L94" s="79" t="str">
        <f t="shared" si="1"/>
        <v>Yes</v>
      </c>
      <c r="M94" s="4"/>
      <c r="N94" s="4"/>
      <c r="O94" s="52" t="str">
        <f>IF(OR(M94="", M94=""), "",
   IF(AND(
         M94 &lt;= 'County Names to hide (2)'!$D$2,
         OR(N94 ="", N94 &gt;= 'County Names to hide (2)'!$C$2)
      ),
      "Yes",
      "No"
   )
)</f>
        <v/>
      </c>
      <c r="P94" s="4"/>
      <c r="Q94" s="4"/>
      <c r="R94" s="4"/>
      <c r="S94" s="4"/>
      <c r="T94" s="1"/>
      <c r="U94" s="52" t="str">
        <f>IF(Outcomes!M94="","",
   IF(AND(Outcomes!N94&lt;&gt;"",Outcomes!N94&lt;'County Names to hide (2)'!$C$2),0,
      ROUND((MIN(IF(Outcomes!N94="", 'County Names to hide (2)'!$D$2, Outcomes!N94),'County Names to hide (2)'!$D$2)-Outcomes!M94)/30,1)))</f>
        <v/>
      </c>
      <c r="V94" s="52" t="str">
        <f>IF(Outcomes!C94="", "", DATEDIF(Outcomes!C94,#REF!, "y"))</f>
        <v/>
      </c>
      <c r="W94" s="52" t="str">
        <f>IF(OR(A94 ="", M94 ="", N94 =""), "",
   IF(AND(
         N94 &gt;= 'County Names to hide (2)'!$C$2,
         N94 &lt;= 'County Names to hide (2)'!$D$2
      ),
      "Yes",
      "No"
   )
)</f>
        <v/>
      </c>
      <c r="X94" s="1"/>
      <c r="Y94" s="1"/>
      <c r="Z94" s="1"/>
    </row>
    <row r="95" spans="1:26" x14ac:dyDescent="0.35">
      <c r="A95" s="1"/>
      <c r="B95" s="1"/>
      <c r="C95" s="1"/>
      <c r="D95" s="1"/>
      <c r="E95" s="1"/>
      <c r="F95" s="1"/>
      <c r="G95" s="1"/>
      <c r="H95" s="1"/>
      <c r="I95" s="1"/>
      <c r="J95" s="1"/>
      <c r="K95" s="1"/>
      <c r="L95" s="79" t="str">
        <f t="shared" si="1"/>
        <v>Yes</v>
      </c>
      <c r="M95" s="4"/>
      <c r="N95" s="4"/>
      <c r="O95" s="52" t="str">
        <f>IF(OR(M95="", M95=""), "",
   IF(AND(
         M95 &lt;= 'County Names to hide (2)'!$D$2,
         OR(N95 ="", N95 &gt;= 'County Names to hide (2)'!$C$2)
      ),
      "Yes",
      "No"
   )
)</f>
        <v/>
      </c>
      <c r="P95" s="4"/>
      <c r="Q95" s="4"/>
      <c r="R95" s="4"/>
      <c r="S95" s="4"/>
      <c r="T95" s="1"/>
      <c r="U95" s="52" t="str">
        <f>IF(Outcomes!M95="","",
   IF(AND(Outcomes!N95&lt;&gt;"",Outcomes!N95&lt;'County Names to hide (2)'!$C$2),0,
      ROUND((MIN(IF(Outcomes!N95="", 'County Names to hide (2)'!$D$2, Outcomes!N95),'County Names to hide (2)'!$D$2)-Outcomes!M95)/30,1)))</f>
        <v/>
      </c>
      <c r="V95" s="52" t="str">
        <f>IF(Outcomes!C95="", "", DATEDIF(Outcomes!C95,#REF!, "y"))</f>
        <v/>
      </c>
      <c r="W95" s="52" t="str">
        <f>IF(OR(A95 ="", M95 ="", N95 =""), "",
   IF(AND(
         N95 &gt;= 'County Names to hide (2)'!$C$2,
         N95 &lt;= 'County Names to hide (2)'!$D$2
      ),
      "Yes",
      "No"
   )
)</f>
        <v/>
      </c>
      <c r="X95" s="1"/>
      <c r="Y95" s="1"/>
      <c r="Z95" s="1"/>
    </row>
    <row r="96" spans="1:26" x14ac:dyDescent="0.35">
      <c r="A96" s="1"/>
      <c r="B96" s="1"/>
      <c r="C96" s="1"/>
      <c r="D96" s="1"/>
      <c r="E96" s="1"/>
      <c r="F96" s="1"/>
      <c r="G96" s="1"/>
      <c r="H96" s="1"/>
      <c r="I96" s="1"/>
      <c r="J96" s="1"/>
      <c r="K96" s="1"/>
      <c r="L96" s="79" t="str">
        <f t="shared" si="1"/>
        <v>Yes</v>
      </c>
      <c r="M96" s="4"/>
      <c r="N96" s="4"/>
      <c r="O96" s="52" t="str">
        <f>IF(OR(M96="", M96=""), "",
   IF(AND(
         M96 &lt;= 'County Names to hide (2)'!$D$2,
         OR(N96 ="", N96 &gt;= 'County Names to hide (2)'!$C$2)
      ),
      "Yes",
      "No"
   )
)</f>
        <v/>
      </c>
      <c r="P96" s="4"/>
      <c r="Q96" s="4"/>
      <c r="R96" s="4"/>
      <c r="S96" s="4"/>
      <c r="T96" s="1"/>
      <c r="U96" s="52" t="str">
        <f>IF(Outcomes!M96="","",
   IF(AND(Outcomes!N96&lt;&gt;"",Outcomes!N96&lt;'County Names to hide (2)'!$C$2),0,
      ROUND((MIN(IF(Outcomes!N96="", 'County Names to hide (2)'!$D$2, Outcomes!N96),'County Names to hide (2)'!$D$2)-Outcomes!M96)/30,1)))</f>
        <v/>
      </c>
      <c r="V96" s="52" t="str">
        <f>IF(Outcomes!C96="", "", DATEDIF(Outcomes!C96,#REF!, "y"))</f>
        <v/>
      </c>
      <c r="W96" s="52" t="str">
        <f>IF(OR(A96 ="", M96 ="", N96 =""), "",
   IF(AND(
         N96 &gt;= 'County Names to hide (2)'!$C$2,
         N96 &lt;= 'County Names to hide (2)'!$D$2
      ),
      "Yes",
      "No"
   )
)</f>
        <v/>
      </c>
      <c r="X96" s="1"/>
      <c r="Y96" s="1"/>
      <c r="Z96" s="1"/>
    </row>
    <row r="97" spans="1:26" x14ac:dyDescent="0.35">
      <c r="A97" s="1"/>
      <c r="B97" s="1"/>
      <c r="C97" s="1"/>
      <c r="D97" s="1"/>
      <c r="E97" s="1"/>
      <c r="F97" s="1"/>
      <c r="G97" s="1"/>
      <c r="H97" s="1"/>
      <c r="I97" s="1"/>
      <c r="J97" s="1"/>
      <c r="K97" s="1"/>
      <c r="L97" s="79" t="str">
        <f t="shared" si="1"/>
        <v>Yes</v>
      </c>
      <c r="M97" s="4"/>
      <c r="N97" s="4"/>
      <c r="O97" s="52" t="str">
        <f>IF(OR(M97="", M97=""), "",
   IF(AND(
         M97 &lt;= 'County Names to hide (2)'!$D$2,
         OR(N97 ="", N97 &gt;= 'County Names to hide (2)'!$C$2)
      ),
      "Yes",
      "No"
   )
)</f>
        <v/>
      </c>
      <c r="P97" s="4"/>
      <c r="Q97" s="4"/>
      <c r="R97" s="4"/>
      <c r="S97" s="4"/>
      <c r="T97" s="1"/>
      <c r="U97" s="52" t="str">
        <f>IF(Outcomes!M97="","",
   IF(AND(Outcomes!N97&lt;&gt;"",Outcomes!N97&lt;'County Names to hide (2)'!$C$2),0,
      ROUND((MIN(IF(Outcomes!N97="", 'County Names to hide (2)'!$D$2, Outcomes!N97),'County Names to hide (2)'!$D$2)-Outcomes!M97)/30,1)))</f>
        <v/>
      </c>
      <c r="V97" s="52" t="str">
        <f>IF(Outcomes!C97="", "", DATEDIF(Outcomes!C97,#REF!, "y"))</f>
        <v/>
      </c>
      <c r="W97" s="52" t="str">
        <f>IF(OR(A97 ="", M97 ="", N97 =""), "",
   IF(AND(
         N97 &gt;= 'County Names to hide (2)'!$C$2,
         N97 &lt;= 'County Names to hide (2)'!$D$2
      ),
      "Yes",
      "No"
   )
)</f>
        <v/>
      </c>
      <c r="X97" s="1"/>
      <c r="Y97" s="1"/>
      <c r="Z97" s="1"/>
    </row>
    <row r="98" spans="1:26" x14ac:dyDescent="0.35">
      <c r="A98" s="1"/>
      <c r="B98" s="1"/>
      <c r="C98" s="1"/>
      <c r="D98" s="1"/>
      <c r="E98" s="1"/>
      <c r="F98" s="1"/>
      <c r="G98" s="1"/>
      <c r="H98" s="1"/>
      <c r="I98" s="1"/>
      <c r="J98" s="1"/>
      <c r="K98" s="1"/>
      <c r="L98" s="79" t="str">
        <f t="shared" si="1"/>
        <v>Yes</v>
      </c>
      <c r="M98" s="4"/>
      <c r="N98" s="4"/>
      <c r="O98" s="52" t="str">
        <f>IF(OR(M98="", M98=""), "",
   IF(AND(
         M98 &lt;= 'County Names to hide (2)'!$D$2,
         OR(N98 ="", N98 &gt;= 'County Names to hide (2)'!$C$2)
      ),
      "Yes",
      "No"
   )
)</f>
        <v/>
      </c>
      <c r="P98" s="4"/>
      <c r="Q98" s="4"/>
      <c r="R98" s="4"/>
      <c r="S98" s="4"/>
      <c r="T98" s="1"/>
      <c r="U98" s="52" t="str">
        <f>IF(Outcomes!M98="","",
   IF(AND(Outcomes!N98&lt;&gt;"",Outcomes!N98&lt;'County Names to hide (2)'!$C$2),0,
      ROUND((MIN(IF(Outcomes!N98="", 'County Names to hide (2)'!$D$2, Outcomes!N98),'County Names to hide (2)'!$D$2)-Outcomes!M98)/30,1)))</f>
        <v/>
      </c>
      <c r="V98" s="52" t="str">
        <f>IF(Outcomes!C98="", "", DATEDIF(Outcomes!C98,#REF!, "y"))</f>
        <v/>
      </c>
      <c r="W98" s="52" t="str">
        <f>IF(OR(A98 ="", M98 ="", N98 =""), "",
   IF(AND(
         N98 &gt;= 'County Names to hide (2)'!$C$2,
         N98 &lt;= 'County Names to hide (2)'!$D$2
      ),
      "Yes",
      "No"
   )
)</f>
        <v/>
      </c>
      <c r="X98" s="1"/>
      <c r="Y98" s="1"/>
      <c r="Z98" s="1"/>
    </row>
    <row r="99" spans="1:26" x14ac:dyDescent="0.35">
      <c r="A99" s="1"/>
      <c r="B99" s="1"/>
      <c r="C99" s="1"/>
      <c r="D99" s="1"/>
      <c r="E99" s="1"/>
      <c r="F99" s="1"/>
      <c r="G99" s="1"/>
      <c r="H99" s="1"/>
      <c r="I99" s="1"/>
      <c r="J99" s="1"/>
      <c r="K99" s="1"/>
      <c r="L99" s="79" t="str">
        <f t="shared" si="1"/>
        <v>Yes</v>
      </c>
      <c r="M99" s="4"/>
      <c r="N99" s="4"/>
      <c r="O99" s="52" t="str">
        <f>IF(OR(M99="", M99=""), "",
   IF(AND(
         M99 &lt;= 'County Names to hide (2)'!$D$2,
         OR(N99 ="", N99 &gt;= 'County Names to hide (2)'!$C$2)
      ),
      "Yes",
      "No"
   )
)</f>
        <v/>
      </c>
      <c r="P99" s="4"/>
      <c r="Q99" s="4"/>
      <c r="R99" s="4"/>
      <c r="S99" s="4"/>
      <c r="T99" s="1"/>
      <c r="U99" s="52" t="str">
        <f>IF(Outcomes!M99="","",
   IF(AND(Outcomes!N99&lt;&gt;"",Outcomes!N99&lt;'County Names to hide (2)'!$C$2),0,
      ROUND((MIN(IF(Outcomes!N99="", 'County Names to hide (2)'!$D$2, Outcomes!N99),'County Names to hide (2)'!$D$2)-Outcomes!M99)/30,1)))</f>
        <v/>
      </c>
      <c r="V99" s="52" t="str">
        <f>IF(Outcomes!C99="", "", DATEDIF(Outcomes!C99,#REF!, "y"))</f>
        <v/>
      </c>
      <c r="W99" s="52" t="str">
        <f>IF(OR(A99 ="", M99 ="", N99 =""), "",
   IF(AND(
         N99 &gt;= 'County Names to hide (2)'!$C$2,
         N99 &lt;= 'County Names to hide (2)'!$D$2
      ),
      "Yes",
      "No"
   )
)</f>
        <v/>
      </c>
      <c r="X99" s="1"/>
      <c r="Y99" s="1"/>
      <c r="Z99" s="1"/>
    </row>
    <row r="100" spans="1:26" x14ac:dyDescent="0.35">
      <c r="A100" s="1"/>
      <c r="B100" s="1"/>
      <c r="C100" s="1"/>
      <c r="D100" s="1"/>
      <c r="E100" s="1"/>
      <c r="F100" s="1"/>
      <c r="G100" s="1"/>
      <c r="H100" s="1"/>
      <c r="I100" s="1"/>
      <c r="J100" s="1"/>
      <c r="K100" s="1"/>
      <c r="L100" s="79" t="str">
        <f t="shared" si="1"/>
        <v>Yes</v>
      </c>
      <c r="M100" s="4"/>
      <c r="N100" s="4"/>
      <c r="O100" s="52" t="str">
        <f>IF(OR(M100="", M100=""), "",
   IF(AND(
         M100 &lt;= 'County Names to hide (2)'!$D$2,
         OR(N100 ="", N100 &gt;= 'County Names to hide (2)'!$C$2)
      ),
      "Yes",
      "No"
   )
)</f>
        <v/>
      </c>
      <c r="P100" s="4"/>
      <c r="Q100" s="4"/>
      <c r="R100" s="4"/>
      <c r="S100" s="4"/>
      <c r="T100" s="1"/>
      <c r="U100" s="52" t="str">
        <f>IF(Outcomes!M100="","",
   IF(AND(Outcomes!N100&lt;&gt;"",Outcomes!N100&lt;'County Names to hide (2)'!$C$2),0,
      ROUND((MIN(IF(Outcomes!N100="", 'County Names to hide (2)'!$D$2, Outcomes!N100),'County Names to hide (2)'!$D$2)-Outcomes!M100)/30,1)))</f>
        <v/>
      </c>
      <c r="V100" s="52" t="str">
        <f>IF(Outcomes!C100="", "", DATEDIF(Outcomes!C100,#REF!, "y"))</f>
        <v/>
      </c>
      <c r="W100" s="52" t="str">
        <f>IF(OR(A100 ="", M100 ="", N100 =""), "",
   IF(AND(
         N100 &gt;= 'County Names to hide (2)'!$C$2,
         N100 &lt;= 'County Names to hide (2)'!$D$2
      ),
      "Yes",
      "No"
   )
)</f>
        <v/>
      </c>
      <c r="X100" s="1"/>
      <c r="Y100" s="1"/>
      <c r="Z100" s="1"/>
    </row>
    <row r="101" spans="1:26" x14ac:dyDescent="0.35">
      <c r="A101" s="1"/>
      <c r="B101" s="1"/>
      <c r="C101" s="1"/>
      <c r="D101" s="1"/>
      <c r="E101" s="1"/>
      <c r="F101" s="1"/>
      <c r="G101" s="1"/>
      <c r="H101" s="1"/>
      <c r="I101" s="1"/>
      <c r="J101" s="1"/>
      <c r="K101" s="1"/>
      <c r="L101" s="79" t="str">
        <f t="shared" si="1"/>
        <v>Yes</v>
      </c>
      <c r="M101" s="4"/>
      <c r="N101" s="4"/>
      <c r="O101" s="52" t="str">
        <f>IF(OR(M101="", M101=""), "",
   IF(AND(
         M101 &lt;= 'County Names to hide (2)'!$D$2,
         OR(N101 ="", N101 &gt;= 'County Names to hide (2)'!$C$2)
      ),
      "Yes",
      "No"
   )
)</f>
        <v/>
      </c>
      <c r="P101" s="4"/>
      <c r="Q101" s="4"/>
      <c r="R101" s="4"/>
      <c r="S101" s="4"/>
      <c r="T101" s="1"/>
      <c r="U101" s="52" t="str">
        <f>IF(Outcomes!M101="","",
   IF(AND(Outcomes!N101&lt;&gt;"",Outcomes!N101&lt;'County Names to hide (2)'!$C$2),0,
      ROUND((MIN(IF(Outcomes!N101="", 'County Names to hide (2)'!$D$2, Outcomes!N101),'County Names to hide (2)'!$D$2)-Outcomes!M101)/30,1)))</f>
        <v/>
      </c>
      <c r="V101" s="52" t="str">
        <f>IF(Outcomes!C101="", "", DATEDIF(Outcomes!C101,#REF!, "y"))</f>
        <v/>
      </c>
      <c r="W101" s="52" t="str">
        <f>IF(OR(A101 ="", M101 ="", N101 =""), "",
   IF(AND(
         N101 &gt;= 'County Names to hide (2)'!$C$2,
         N101 &lt;= 'County Names to hide (2)'!$D$2
      ),
      "Yes",
      "No"
   )
)</f>
        <v/>
      </c>
      <c r="X101" s="1"/>
      <c r="Y101" s="1"/>
      <c r="Z101" s="1"/>
    </row>
    <row r="102" spans="1:26" x14ac:dyDescent="0.35">
      <c r="A102" s="1"/>
      <c r="B102" s="1"/>
      <c r="C102" s="1"/>
      <c r="D102" s="1"/>
      <c r="E102" s="1"/>
      <c r="F102" s="1"/>
      <c r="G102" s="1"/>
      <c r="H102" s="1"/>
      <c r="I102" s="1"/>
      <c r="J102" s="1"/>
      <c r="K102" s="1"/>
      <c r="L102" s="79" t="str">
        <f t="shared" si="1"/>
        <v>Yes</v>
      </c>
      <c r="M102" s="4"/>
      <c r="N102" s="4"/>
      <c r="O102" s="52" t="str">
        <f>IF(OR(M102="", M102=""), "",
   IF(AND(
         M102 &lt;= 'County Names to hide (2)'!$D$2,
         OR(N102 ="", N102 &gt;= 'County Names to hide (2)'!$C$2)
      ),
      "Yes",
      "No"
   )
)</f>
        <v/>
      </c>
      <c r="P102" s="4"/>
      <c r="Q102" s="4"/>
      <c r="R102" s="4"/>
      <c r="S102" s="4"/>
      <c r="T102" s="1"/>
      <c r="U102" s="52" t="str">
        <f>IF(Outcomes!M102="","",
   IF(AND(Outcomes!N102&lt;&gt;"",Outcomes!N102&lt;'County Names to hide (2)'!$C$2),0,
      ROUND((MIN(IF(Outcomes!N102="", 'County Names to hide (2)'!$D$2, Outcomes!N102),'County Names to hide (2)'!$D$2)-Outcomes!M102)/30,1)))</f>
        <v/>
      </c>
      <c r="V102" s="52" t="str">
        <f>IF(Outcomes!C102="", "", DATEDIF(Outcomes!C102,#REF!, "y"))</f>
        <v/>
      </c>
      <c r="W102" s="52" t="str">
        <f>IF(OR(A102 ="", M102 ="", N102 =""), "",
   IF(AND(
         N102 &gt;= 'County Names to hide (2)'!$C$2,
         N102 &lt;= 'County Names to hide (2)'!$D$2
      ),
      "Yes",
      "No"
   )
)</f>
        <v/>
      </c>
      <c r="X102" s="1"/>
      <c r="Y102" s="1"/>
      <c r="Z102" s="1"/>
    </row>
    <row r="103" spans="1:26" x14ac:dyDescent="0.35">
      <c r="A103" s="1"/>
      <c r="B103" s="1"/>
      <c r="C103" s="1"/>
      <c r="D103" s="1"/>
      <c r="E103" s="1"/>
      <c r="F103" s="1"/>
      <c r="G103" s="1"/>
      <c r="H103" s="1"/>
      <c r="I103" s="1"/>
      <c r="J103" s="1"/>
      <c r="K103" s="1"/>
      <c r="L103" s="79" t="str">
        <f t="shared" si="1"/>
        <v>Yes</v>
      </c>
      <c r="M103" s="4"/>
      <c r="N103" s="4"/>
      <c r="O103" s="52" t="str">
        <f>IF(OR(M103="", M103=""), "",
   IF(AND(
         M103 &lt;= 'County Names to hide (2)'!$D$2,
         OR(N103 ="", N103 &gt;= 'County Names to hide (2)'!$C$2)
      ),
      "Yes",
      "No"
   )
)</f>
        <v/>
      </c>
      <c r="P103" s="4"/>
      <c r="Q103" s="4"/>
      <c r="R103" s="4"/>
      <c r="S103" s="4"/>
      <c r="T103" s="1"/>
      <c r="U103" s="52" t="str">
        <f>IF(Outcomes!M103="","",
   IF(AND(Outcomes!N103&lt;&gt;"",Outcomes!N103&lt;'County Names to hide (2)'!$C$2),0,
      ROUND((MIN(IF(Outcomes!N103="", 'County Names to hide (2)'!$D$2, Outcomes!N103),'County Names to hide (2)'!$D$2)-Outcomes!M103)/30,1)))</f>
        <v/>
      </c>
      <c r="V103" s="52" t="str">
        <f>IF(Outcomes!C103="", "", DATEDIF(Outcomes!C103,#REF!, "y"))</f>
        <v/>
      </c>
      <c r="W103" s="52" t="str">
        <f>IF(OR(A103 ="", M103 ="", N103 =""), "",
   IF(AND(
         N103 &gt;= 'County Names to hide (2)'!$C$2,
         N103 &lt;= 'County Names to hide (2)'!$D$2
      ),
      "Yes",
      "No"
   )
)</f>
        <v/>
      </c>
      <c r="X103" s="1"/>
      <c r="Y103" s="1"/>
      <c r="Z103" s="1"/>
    </row>
    <row r="104" spans="1:26" x14ac:dyDescent="0.35">
      <c r="A104" s="1"/>
      <c r="B104" s="1"/>
      <c r="C104" s="1"/>
      <c r="D104" s="1"/>
      <c r="E104" s="1"/>
      <c r="F104" s="1"/>
      <c r="G104" s="1"/>
      <c r="H104" s="1"/>
      <c r="I104" s="1"/>
      <c r="J104" s="1"/>
      <c r="K104" s="1"/>
      <c r="L104" s="79" t="str">
        <f t="shared" si="1"/>
        <v>Yes</v>
      </c>
      <c r="M104" s="4"/>
      <c r="N104" s="4"/>
      <c r="O104" s="52" t="str">
        <f>IF(OR(M104="", M104=""), "",
   IF(AND(
         M104 &lt;= 'County Names to hide (2)'!$D$2,
         OR(N104 ="", N104 &gt;= 'County Names to hide (2)'!$C$2)
      ),
      "Yes",
      "No"
   )
)</f>
        <v/>
      </c>
      <c r="P104" s="4"/>
      <c r="Q104" s="4"/>
      <c r="R104" s="4"/>
      <c r="S104" s="4"/>
      <c r="T104" s="1"/>
      <c r="U104" s="52" t="str">
        <f>IF(Outcomes!M104="","",
   IF(AND(Outcomes!N104&lt;&gt;"",Outcomes!N104&lt;'County Names to hide (2)'!$C$2),0,
      ROUND((MIN(IF(Outcomes!N104="", 'County Names to hide (2)'!$D$2, Outcomes!N104),'County Names to hide (2)'!$D$2)-Outcomes!M104)/30,1)))</f>
        <v/>
      </c>
      <c r="V104" s="52" t="str">
        <f>IF(Outcomes!C104="", "", DATEDIF(Outcomes!C104,#REF!, "y"))</f>
        <v/>
      </c>
      <c r="W104" s="52" t="str">
        <f>IF(OR(A104 ="", M104 ="", N104 =""), "",
   IF(AND(
         N104 &gt;= 'County Names to hide (2)'!$C$2,
         N104 &lt;= 'County Names to hide (2)'!$D$2
      ),
      "Yes",
      "No"
   )
)</f>
        <v/>
      </c>
      <c r="X104" s="1"/>
      <c r="Y104" s="1"/>
      <c r="Z104" s="1"/>
    </row>
    <row r="105" spans="1:26" x14ac:dyDescent="0.35">
      <c r="A105" s="1"/>
      <c r="B105" s="1"/>
      <c r="C105" s="1"/>
      <c r="D105" s="1"/>
      <c r="E105" s="1"/>
      <c r="F105" s="1"/>
      <c r="G105" s="1"/>
      <c r="H105" s="1"/>
      <c r="I105" s="1"/>
      <c r="J105" s="1"/>
      <c r="K105" s="1"/>
      <c r="L105" s="79" t="str">
        <f t="shared" si="1"/>
        <v>Yes</v>
      </c>
      <c r="M105" s="4"/>
      <c r="N105" s="4"/>
      <c r="O105" s="52" t="str">
        <f>IF(OR(M105="", M105=""), "",
   IF(AND(
         M105 &lt;= 'County Names to hide (2)'!$D$2,
         OR(N105 ="", N105 &gt;= 'County Names to hide (2)'!$C$2)
      ),
      "Yes",
      "No"
   )
)</f>
        <v/>
      </c>
      <c r="P105" s="4"/>
      <c r="Q105" s="4"/>
      <c r="R105" s="4"/>
      <c r="S105" s="4"/>
      <c r="T105" s="1"/>
      <c r="U105" s="52" t="str">
        <f>IF(Outcomes!M105="","",
   IF(AND(Outcomes!N105&lt;&gt;"",Outcomes!N105&lt;'County Names to hide (2)'!$C$2),0,
      ROUND((MIN(IF(Outcomes!N105="", 'County Names to hide (2)'!$D$2, Outcomes!N105),'County Names to hide (2)'!$D$2)-Outcomes!M105)/30,1)))</f>
        <v/>
      </c>
      <c r="V105" s="52" t="str">
        <f>IF(Outcomes!C105="", "", DATEDIF(Outcomes!C105,#REF!, "y"))</f>
        <v/>
      </c>
      <c r="W105" s="52" t="str">
        <f>IF(OR(A105 ="", M105 ="", N105 =""), "",
   IF(AND(
         N105 &gt;= 'County Names to hide (2)'!$C$2,
         N105 &lt;= 'County Names to hide (2)'!$D$2
      ),
      "Yes",
      "No"
   )
)</f>
        <v/>
      </c>
      <c r="X105" s="1"/>
      <c r="Y105" s="1"/>
      <c r="Z105" s="1"/>
    </row>
    <row r="106" spans="1:26" x14ac:dyDescent="0.35">
      <c r="A106" s="1"/>
      <c r="B106" s="1"/>
      <c r="C106" s="1"/>
      <c r="D106" s="1"/>
      <c r="E106" s="1"/>
      <c r="F106" s="1"/>
      <c r="G106" s="1"/>
      <c r="H106" s="1"/>
      <c r="I106" s="1"/>
      <c r="J106" s="1"/>
      <c r="K106" s="1"/>
      <c r="L106" s="79" t="str">
        <f t="shared" si="1"/>
        <v>Yes</v>
      </c>
      <c r="M106" s="4"/>
      <c r="N106" s="4"/>
      <c r="O106" s="52" t="str">
        <f>IF(OR(M106="", M106=""), "",
   IF(AND(
         M106 &lt;= 'County Names to hide (2)'!$D$2,
         OR(N106 ="", N106 &gt;= 'County Names to hide (2)'!$C$2)
      ),
      "Yes",
      "No"
   )
)</f>
        <v/>
      </c>
      <c r="P106" s="4"/>
      <c r="Q106" s="4"/>
      <c r="R106" s="4"/>
      <c r="S106" s="4"/>
      <c r="T106" s="1"/>
      <c r="U106" s="52" t="str">
        <f>IF(Outcomes!M106="","",
   IF(AND(Outcomes!N106&lt;&gt;"",Outcomes!N106&lt;'County Names to hide (2)'!$C$2),0,
      ROUND((MIN(IF(Outcomes!N106="", 'County Names to hide (2)'!$D$2, Outcomes!N106),'County Names to hide (2)'!$D$2)-Outcomes!M106)/30,1)))</f>
        <v/>
      </c>
      <c r="V106" s="52" t="str">
        <f>IF(Outcomes!C106="", "", DATEDIF(Outcomes!C106,#REF!, "y"))</f>
        <v/>
      </c>
      <c r="W106" s="52" t="str">
        <f>IF(OR(A106 ="", M106 ="", N106 =""), "",
   IF(AND(
         N106 &gt;= 'County Names to hide (2)'!$C$2,
         N106 &lt;= 'County Names to hide (2)'!$D$2
      ),
      "Yes",
      "No"
   )
)</f>
        <v/>
      </c>
      <c r="X106" s="1"/>
      <c r="Y106" s="1"/>
      <c r="Z106" s="1"/>
    </row>
    <row r="107" spans="1:26" x14ac:dyDescent="0.35">
      <c r="A107" s="1"/>
      <c r="B107" s="1"/>
      <c r="C107" s="1"/>
      <c r="D107" s="1"/>
      <c r="E107" s="1"/>
      <c r="F107" s="1"/>
      <c r="G107" s="1"/>
      <c r="H107" s="1"/>
      <c r="I107" s="1"/>
      <c r="J107" s="1"/>
      <c r="K107" s="1"/>
      <c r="L107" s="79" t="str">
        <f t="shared" si="1"/>
        <v>Yes</v>
      </c>
      <c r="M107" s="4"/>
      <c r="N107" s="4"/>
      <c r="O107" s="52" t="str">
        <f>IF(OR(M107="", M107=""), "",
   IF(AND(
         M107 &lt;= 'County Names to hide (2)'!$D$2,
         OR(N107 ="", N107 &gt;= 'County Names to hide (2)'!$C$2)
      ),
      "Yes",
      "No"
   )
)</f>
        <v/>
      </c>
      <c r="P107" s="4"/>
      <c r="Q107" s="4"/>
      <c r="R107" s="4"/>
      <c r="S107" s="4"/>
      <c r="T107" s="1"/>
      <c r="U107" s="52" t="str">
        <f>IF(Outcomes!M107="","",
   IF(AND(Outcomes!N107&lt;&gt;"",Outcomes!N107&lt;'County Names to hide (2)'!$C$2),0,
      ROUND((MIN(IF(Outcomes!N107="", 'County Names to hide (2)'!$D$2, Outcomes!N107),'County Names to hide (2)'!$D$2)-Outcomes!M107)/30,1)))</f>
        <v/>
      </c>
      <c r="V107" s="52" t="str">
        <f>IF(Outcomes!C107="", "", DATEDIF(Outcomes!C107,#REF!, "y"))</f>
        <v/>
      </c>
      <c r="W107" s="52" t="str">
        <f>IF(OR(A107 ="", M107 ="", N107 =""), "",
   IF(AND(
         N107 &gt;= 'County Names to hide (2)'!$C$2,
         N107 &lt;= 'County Names to hide (2)'!$D$2
      ),
      "Yes",
      "No"
   )
)</f>
        <v/>
      </c>
      <c r="X107" s="1"/>
      <c r="Y107" s="1"/>
      <c r="Z107" s="1"/>
    </row>
    <row r="108" spans="1:26" x14ac:dyDescent="0.35">
      <c r="A108" s="1"/>
      <c r="B108" s="1"/>
      <c r="C108" s="1"/>
      <c r="D108" s="1"/>
      <c r="E108" s="1"/>
      <c r="F108" s="1"/>
      <c r="G108" s="1"/>
      <c r="H108" s="1"/>
      <c r="I108" s="1"/>
      <c r="J108" s="1"/>
      <c r="K108" s="1"/>
      <c r="L108" s="79" t="str">
        <f t="shared" si="1"/>
        <v>Yes</v>
      </c>
      <c r="M108" s="4"/>
      <c r="N108" s="4"/>
      <c r="O108" s="52" t="str">
        <f>IF(OR(M108="", M108=""), "",
   IF(AND(
         M108 &lt;= 'County Names to hide (2)'!$D$2,
         OR(N108 ="", N108 &gt;= 'County Names to hide (2)'!$C$2)
      ),
      "Yes",
      "No"
   )
)</f>
        <v/>
      </c>
      <c r="P108" s="4"/>
      <c r="Q108" s="4"/>
      <c r="R108" s="4"/>
      <c r="S108" s="4"/>
      <c r="T108" s="1"/>
      <c r="U108" s="52" t="str">
        <f>IF(Outcomes!M108="","",
   IF(AND(Outcomes!N108&lt;&gt;"",Outcomes!N108&lt;'County Names to hide (2)'!$C$2),0,
      ROUND((MIN(IF(Outcomes!N108="", 'County Names to hide (2)'!$D$2, Outcomes!N108),'County Names to hide (2)'!$D$2)-Outcomes!M108)/30,1)))</f>
        <v/>
      </c>
      <c r="V108" s="52" t="str">
        <f>IF(Outcomes!C108="", "", DATEDIF(Outcomes!C108,#REF!, "y"))</f>
        <v/>
      </c>
      <c r="W108" s="52" t="str">
        <f>IF(OR(A108 ="", M108 ="", N108 =""), "",
   IF(AND(
         N108 &gt;= 'County Names to hide (2)'!$C$2,
         N108 &lt;= 'County Names to hide (2)'!$D$2
      ),
      "Yes",
      "No"
   )
)</f>
        <v/>
      </c>
      <c r="X108" s="1"/>
      <c r="Y108" s="1"/>
      <c r="Z108" s="1"/>
    </row>
    <row r="109" spans="1:26" x14ac:dyDescent="0.35">
      <c r="A109" s="1"/>
      <c r="B109" s="1"/>
      <c r="C109" s="1"/>
      <c r="D109" s="1"/>
      <c r="E109" s="1"/>
      <c r="F109" s="1"/>
      <c r="G109" s="1"/>
      <c r="H109" s="1"/>
      <c r="I109" s="1"/>
      <c r="J109" s="1"/>
      <c r="K109" s="1"/>
      <c r="L109" s="79" t="str">
        <f t="shared" si="1"/>
        <v>Yes</v>
      </c>
      <c r="M109" s="4"/>
      <c r="N109" s="4"/>
      <c r="O109" s="52" t="str">
        <f>IF(OR(M109="", M109=""), "",
   IF(AND(
         M109 &lt;= 'County Names to hide (2)'!$D$2,
         OR(N109 ="", N109 &gt;= 'County Names to hide (2)'!$C$2)
      ),
      "Yes",
      "No"
   )
)</f>
        <v/>
      </c>
      <c r="P109" s="4"/>
      <c r="Q109" s="4"/>
      <c r="R109" s="4"/>
      <c r="S109" s="4"/>
      <c r="T109" s="1"/>
      <c r="U109" s="52" t="str">
        <f>IF(Outcomes!M109="","",
   IF(AND(Outcomes!N109&lt;&gt;"",Outcomes!N109&lt;'County Names to hide (2)'!$C$2),0,
      ROUND((MIN(IF(Outcomes!N109="", 'County Names to hide (2)'!$D$2, Outcomes!N109),'County Names to hide (2)'!$D$2)-Outcomes!M109)/30,1)))</f>
        <v/>
      </c>
      <c r="V109" s="52" t="str">
        <f>IF(Outcomes!C109="", "", DATEDIF(Outcomes!C109,#REF!, "y"))</f>
        <v/>
      </c>
      <c r="W109" s="52" t="str">
        <f>IF(OR(A109 ="", M109 ="", N109 =""), "",
   IF(AND(
         N109 &gt;= 'County Names to hide (2)'!$C$2,
         N109 &lt;= 'County Names to hide (2)'!$D$2
      ),
      "Yes",
      "No"
   )
)</f>
        <v/>
      </c>
      <c r="X109" s="1"/>
      <c r="Y109" s="1"/>
      <c r="Z109" s="1"/>
    </row>
    <row r="110" spans="1:26" x14ac:dyDescent="0.35">
      <c r="A110" s="1"/>
      <c r="B110" s="1"/>
      <c r="C110" s="1"/>
      <c r="D110" s="1"/>
      <c r="E110" s="1"/>
      <c r="F110" s="1"/>
      <c r="G110" s="1"/>
      <c r="H110" s="1"/>
      <c r="I110" s="1"/>
      <c r="J110" s="1"/>
      <c r="K110" s="1"/>
      <c r="L110" s="79" t="str">
        <f t="shared" si="1"/>
        <v>Yes</v>
      </c>
      <c r="M110" s="4"/>
      <c r="N110" s="4"/>
      <c r="O110" s="52" t="str">
        <f>IF(OR(M110="", M110=""), "",
   IF(AND(
         M110 &lt;= 'County Names to hide (2)'!$D$2,
         OR(N110 ="", N110 &gt;= 'County Names to hide (2)'!$C$2)
      ),
      "Yes",
      "No"
   )
)</f>
        <v/>
      </c>
      <c r="P110" s="4"/>
      <c r="Q110" s="4"/>
      <c r="R110" s="4"/>
      <c r="S110" s="4"/>
      <c r="T110" s="1"/>
      <c r="U110" s="52" t="str">
        <f>IF(Outcomes!M110="","",
   IF(AND(Outcomes!N110&lt;&gt;"",Outcomes!N110&lt;'County Names to hide (2)'!$C$2),0,
      ROUND((MIN(IF(Outcomes!N110="", 'County Names to hide (2)'!$D$2, Outcomes!N110),'County Names to hide (2)'!$D$2)-Outcomes!M110)/30,1)))</f>
        <v/>
      </c>
      <c r="V110" s="52" t="str">
        <f>IF(Outcomes!C110="", "", DATEDIF(Outcomes!C110,#REF!, "y"))</f>
        <v/>
      </c>
      <c r="W110" s="52" t="str">
        <f>IF(OR(A110 ="", M110 ="", N110 =""), "",
   IF(AND(
         N110 &gt;= 'County Names to hide (2)'!$C$2,
         N110 &lt;= 'County Names to hide (2)'!$D$2
      ),
      "Yes",
      "No"
   )
)</f>
        <v/>
      </c>
      <c r="X110" s="1"/>
      <c r="Y110" s="1"/>
      <c r="Z110" s="1"/>
    </row>
    <row r="111" spans="1:26" x14ac:dyDescent="0.35">
      <c r="A111" s="1"/>
      <c r="B111" s="1"/>
      <c r="C111" s="1"/>
      <c r="D111" s="1"/>
      <c r="E111" s="1"/>
      <c r="F111" s="1"/>
      <c r="G111" s="1"/>
      <c r="H111" s="1"/>
      <c r="I111" s="1"/>
      <c r="J111" s="1"/>
      <c r="K111" s="1"/>
      <c r="L111" s="79" t="str">
        <f t="shared" si="1"/>
        <v>Yes</v>
      </c>
      <c r="M111" s="4"/>
      <c r="N111" s="4"/>
      <c r="O111" s="52" t="str">
        <f>IF(OR(M111="", M111=""), "",
   IF(AND(
         M111 &lt;= 'County Names to hide (2)'!$D$2,
         OR(N111 ="", N111 &gt;= 'County Names to hide (2)'!$C$2)
      ),
      "Yes",
      "No"
   )
)</f>
        <v/>
      </c>
      <c r="P111" s="4"/>
      <c r="Q111" s="4"/>
      <c r="R111" s="4"/>
      <c r="S111" s="4"/>
      <c r="T111" s="1"/>
      <c r="U111" s="52" t="str">
        <f>IF(Outcomes!M111="","",
   IF(AND(Outcomes!N111&lt;&gt;"",Outcomes!N111&lt;'County Names to hide (2)'!$C$2),0,
      ROUND((MIN(IF(Outcomes!N111="", 'County Names to hide (2)'!$D$2, Outcomes!N111),'County Names to hide (2)'!$D$2)-Outcomes!M111)/30,1)))</f>
        <v/>
      </c>
      <c r="V111" s="52" t="str">
        <f>IF(Outcomes!C111="", "", DATEDIF(Outcomes!C111,#REF!, "y"))</f>
        <v/>
      </c>
      <c r="W111" s="52" t="str">
        <f>IF(OR(A111 ="", M111 ="", N111 =""), "",
   IF(AND(
         N111 &gt;= 'County Names to hide (2)'!$C$2,
         N111 &lt;= 'County Names to hide (2)'!$D$2
      ),
      "Yes",
      "No"
   )
)</f>
        <v/>
      </c>
      <c r="X111" s="1"/>
      <c r="Y111" s="1"/>
      <c r="Z111" s="1"/>
    </row>
    <row r="112" spans="1:26" x14ac:dyDescent="0.35">
      <c r="A112" s="1"/>
      <c r="B112" s="1"/>
      <c r="C112" s="1"/>
      <c r="D112" s="1"/>
      <c r="E112" s="1"/>
      <c r="F112" s="1"/>
      <c r="G112" s="1"/>
      <c r="H112" s="1"/>
      <c r="I112" s="1"/>
      <c r="J112" s="1"/>
      <c r="K112" s="1"/>
      <c r="L112" s="79" t="str">
        <f t="shared" si="1"/>
        <v>Yes</v>
      </c>
      <c r="M112" s="4"/>
      <c r="N112" s="4"/>
      <c r="O112" s="52" t="str">
        <f>IF(OR(M112="", M112=""), "",
   IF(AND(
         M112 &lt;= 'County Names to hide (2)'!$D$2,
         OR(N112 ="", N112 &gt;= 'County Names to hide (2)'!$C$2)
      ),
      "Yes",
      "No"
   )
)</f>
        <v/>
      </c>
      <c r="P112" s="4"/>
      <c r="Q112" s="4"/>
      <c r="R112" s="4"/>
      <c r="S112" s="4"/>
      <c r="T112" s="1"/>
      <c r="U112" s="52" t="str">
        <f>IF(Outcomes!M112="","",
   IF(AND(Outcomes!N112&lt;&gt;"",Outcomes!N112&lt;'County Names to hide (2)'!$C$2),0,
      ROUND((MIN(IF(Outcomes!N112="", 'County Names to hide (2)'!$D$2, Outcomes!N112),'County Names to hide (2)'!$D$2)-Outcomes!M112)/30,1)))</f>
        <v/>
      </c>
      <c r="V112" s="52" t="str">
        <f>IF(Outcomes!C112="", "", DATEDIF(Outcomes!C112,#REF!, "y"))</f>
        <v/>
      </c>
      <c r="W112" s="52" t="str">
        <f>IF(OR(A112 ="", M112 ="", N112 =""), "",
   IF(AND(
         N112 &gt;= 'County Names to hide (2)'!$C$2,
         N112 &lt;= 'County Names to hide (2)'!$D$2
      ),
      "Yes",
      "No"
   )
)</f>
        <v/>
      </c>
      <c r="X112" s="1"/>
      <c r="Y112" s="1"/>
      <c r="Z112" s="1"/>
    </row>
    <row r="113" spans="1:26" x14ac:dyDescent="0.35">
      <c r="A113" s="1"/>
      <c r="B113" s="1"/>
      <c r="C113" s="1"/>
      <c r="D113" s="1"/>
      <c r="E113" s="1"/>
      <c r="F113" s="1"/>
      <c r="G113" s="1"/>
      <c r="H113" s="1"/>
      <c r="I113" s="1"/>
      <c r="J113" s="1"/>
      <c r="K113" s="1"/>
      <c r="L113" s="79" t="str">
        <f t="shared" si="1"/>
        <v>Yes</v>
      </c>
      <c r="M113" s="4"/>
      <c r="N113" s="4"/>
      <c r="O113" s="52" t="str">
        <f>IF(OR(M113="", M113=""), "",
   IF(AND(
         M113 &lt;= 'County Names to hide (2)'!$D$2,
         OR(N113 ="", N113 &gt;= 'County Names to hide (2)'!$C$2)
      ),
      "Yes",
      "No"
   )
)</f>
        <v/>
      </c>
      <c r="P113" s="4"/>
      <c r="Q113" s="4"/>
      <c r="R113" s="4"/>
      <c r="S113" s="4"/>
      <c r="T113" s="1"/>
      <c r="U113" s="52" t="str">
        <f>IF(Outcomes!M113="","",
   IF(AND(Outcomes!N113&lt;&gt;"",Outcomes!N113&lt;'County Names to hide (2)'!$C$2),0,
      ROUND((MIN(IF(Outcomes!N113="", 'County Names to hide (2)'!$D$2, Outcomes!N113),'County Names to hide (2)'!$D$2)-Outcomes!M113)/30,1)))</f>
        <v/>
      </c>
      <c r="V113" s="52" t="str">
        <f>IF(Outcomes!C113="", "", DATEDIF(Outcomes!C113,#REF!, "y"))</f>
        <v/>
      </c>
      <c r="W113" s="52" t="str">
        <f>IF(OR(A113 ="", M113 ="", N113 =""), "",
   IF(AND(
         N113 &gt;= 'County Names to hide (2)'!$C$2,
         N113 &lt;= 'County Names to hide (2)'!$D$2
      ),
      "Yes",
      "No"
   )
)</f>
        <v/>
      </c>
      <c r="X113" s="1"/>
      <c r="Y113" s="1"/>
      <c r="Z113" s="1"/>
    </row>
    <row r="114" spans="1:26" x14ac:dyDescent="0.35">
      <c r="A114" s="1"/>
      <c r="B114" s="1"/>
      <c r="C114" s="1"/>
      <c r="D114" s="1"/>
      <c r="E114" s="1"/>
      <c r="F114" s="1"/>
      <c r="G114" s="1"/>
      <c r="H114" s="1"/>
      <c r="I114" s="1"/>
      <c r="J114" s="1"/>
      <c r="K114" s="1"/>
      <c r="L114" s="79" t="str">
        <f t="shared" si="1"/>
        <v>Yes</v>
      </c>
      <c r="M114" s="4"/>
      <c r="N114" s="4"/>
      <c r="O114" s="52" t="str">
        <f>IF(OR(M114="", M114=""), "",
   IF(AND(
         M114 &lt;= 'County Names to hide (2)'!$D$2,
         OR(N114 ="", N114 &gt;= 'County Names to hide (2)'!$C$2)
      ),
      "Yes",
      "No"
   )
)</f>
        <v/>
      </c>
      <c r="P114" s="4"/>
      <c r="Q114" s="4"/>
      <c r="R114" s="4"/>
      <c r="S114" s="4"/>
      <c r="T114" s="1"/>
      <c r="U114" s="52" t="str">
        <f>IF(Outcomes!M114="","",
   IF(AND(Outcomes!N114&lt;&gt;"",Outcomes!N114&lt;'County Names to hide (2)'!$C$2),0,
      ROUND((MIN(IF(Outcomes!N114="", 'County Names to hide (2)'!$D$2, Outcomes!N114),'County Names to hide (2)'!$D$2)-Outcomes!M114)/30,1)))</f>
        <v/>
      </c>
      <c r="V114" s="52" t="str">
        <f>IF(Outcomes!C114="", "", DATEDIF(Outcomes!C114,#REF!, "y"))</f>
        <v/>
      </c>
      <c r="W114" s="52" t="str">
        <f>IF(OR(A114 ="", M114 ="", N114 =""), "",
   IF(AND(
         N114 &gt;= 'County Names to hide (2)'!$C$2,
         N114 &lt;= 'County Names to hide (2)'!$D$2
      ),
      "Yes",
      "No"
   )
)</f>
        <v/>
      </c>
      <c r="X114" s="1"/>
      <c r="Y114" s="1"/>
      <c r="Z114" s="1"/>
    </row>
    <row r="115" spans="1:26" x14ac:dyDescent="0.35">
      <c r="A115" s="1"/>
      <c r="B115" s="1"/>
      <c r="C115" s="1"/>
      <c r="D115" s="1"/>
      <c r="E115" s="1"/>
      <c r="F115" s="1"/>
      <c r="G115" s="1"/>
      <c r="H115" s="1"/>
      <c r="I115" s="1"/>
      <c r="J115" s="1"/>
      <c r="K115" s="1"/>
      <c r="L115" s="79" t="str">
        <f t="shared" si="1"/>
        <v>Yes</v>
      </c>
      <c r="M115" s="4"/>
      <c r="N115" s="4"/>
      <c r="O115" s="52" t="str">
        <f>IF(OR(M115="", M115=""), "",
   IF(AND(
         M115 &lt;= 'County Names to hide (2)'!$D$2,
         OR(N115 ="", N115 &gt;= 'County Names to hide (2)'!$C$2)
      ),
      "Yes",
      "No"
   )
)</f>
        <v/>
      </c>
      <c r="P115" s="4"/>
      <c r="Q115" s="4"/>
      <c r="R115" s="4"/>
      <c r="S115" s="4"/>
      <c r="T115" s="1"/>
      <c r="U115" s="52" t="str">
        <f>IF(Outcomes!M115="","",
   IF(AND(Outcomes!N115&lt;&gt;"",Outcomes!N115&lt;'County Names to hide (2)'!$C$2),0,
      ROUND((MIN(IF(Outcomes!N115="", 'County Names to hide (2)'!$D$2, Outcomes!N115),'County Names to hide (2)'!$D$2)-Outcomes!M115)/30,1)))</f>
        <v/>
      </c>
      <c r="V115" s="52" t="str">
        <f>IF(Outcomes!C115="", "", DATEDIF(Outcomes!C115,#REF!, "y"))</f>
        <v/>
      </c>
      <c r="W115" s="52" t="str">
        <f>IF(OR(A115 ="", M115 ="", N115 =""), "",
   IF(AND(
         N115 &gt;= 'County Names to hide (2)'!$C$2,
         N115 &lt;= 'County Names to hide (2)'!$D$2
      ),
      "Yes",
      "No"
   )
)</f>
        <v/>
      </c>
      <c r="X115" s="1"/>
      <c r="Y115" s="1"/>
      <c r="Z115" s="1"/>
    </row>
    <row r="116" spans="1:26" x14ac:dyDescent="0.35">
      <c r="A116" s="1"/>
      <c r="B116" s="1"/>
      <c r="C116" s="1"/>
      <c r="D116" s="1"/>
      <c r="E116" s="1"/>
      <c r="F116" s="1"/>
      <c r="G116" s="1"/>
      <c r="H116" s="1"/>
      <c r="I116" s="1"/>
      <c r="J116" s="1"/>
      <c r="K116" s="1"/>
      <c r="L116" s="79" t="str">
        <f t="shared" si="1"/>
        <v>Yes</v>
      </c>
      <c r="M116" s="4"/>
      <c r="N116" s="4"/>
      <c r="O116" s="52" t="str">
        <f>IF(OR(M116="", M116=""), "",
   IF(AND(
         M116 &lt;= 'County Names to hide (2)'!$D$2,
         OR(N116 ="", N116 &gt;= 'County Names to hide (2)'!$C$2)
      ),
      "Yes",
      "No"
   )
)</f>
        <v/>
      </c>
      <c r="P116" s="4"/>
      <c r="Q116" s="4"/>
      <c r="R116" s="4"/>
      <c r="S116" s="4"/>
      <c r="T116" s="1"/>
      <c r="U116" s="52" t="str">
        <f>IF(Outcomes!M116="","",
   IF(AND(Outcomes!N116&lt;&gt;"",Outcomes!N116&lt;'County Names to hide (2)'!$C$2),0,
      ROUND((MIN(IF(Outcomes!N116="", 'County Names to hide (2)'!$D$2, Outcomes!N116),'County Names to hide (2)'!$D$2)-Outcomes!M116)/30,1)))</f>
        <v/>
      </c>
      <c r="V116" s="52" t="str">
        <f>IF(Outcomes!C116="", "", DATEDIF(Outcomes!C116,#REF!, "y"))</f>
        <v/>
      </c>
      <c r="W116" s="52" t="str">
        <f>IF(OR(A116 ="", M116 ="", N116 =""), "",
   IF(AND(
         N116 &gt;= 'County Names to hide (2)'!$C$2,
         N116 &lt;= 'County Names to hide (2)'!$D$2
      ),
      "Yes",
      "No"
   )
)</f>
        <v/>
      </c>
      <c r="X116" s="1"/>
      <c r="Y116" s="1"/>
      <c r="Z116" s="1"/>
    </row>
    <row r="117" spans="1:26" x14ac:dyDescent="0.35">
      <c r="A117" s="1"/>
      <c r="B117" s="1"/>
      <c r="C117" s="1"/>
      <c r="D117" s="1"/>
      <c r="E117" s="1"/>
      <c r="F117" s="1"/>
      <c r="G117" s="1"/>
      <c r="H117" s="1"/>
      <c r="I117" s="1"/>
      <c r="J117" s="1"/>
      <c r="K117" s="1"/>
      <c r="L117" s="79" t="str">
        <f t="shared" si="1"/>
        <v>Yes</v>
      </c>
      <c r="M117" s="4"/>
      <c r="N117" s="4"/>
      <c r="O117" s="52" t="str">
        <f>IF(OR(M117="", M117=""), "",
   IF(AND(
         M117 &lt;= 'County Names to hide (2)'!$D$2,
         OR(N117 ="", N117 &gt;= 'County Names to hide (2)'!$C$2)
      ),
      "Yes",
      "No"
   )
)</f>
        <v/>
      </c>
      <c r="P117" s="4"/>
      <c r="Q117" s="4"/>
      <c r="R117" s="4"/>
      <c r="S117" s="4"/>
      <c r="T117" s="1"/>
      <c r="U117" s="52" t="str">
        <f>IF(Outcomes!M117="","",
   IF(AND(Outcomes!N117&lt;&gt;"",Outcomes!N117&lt;'County Names to hide (2)'!$C$2),0,
      ROUND((MIN(IF(Outcomes!N117="", 'County Names to hide (2)'!$D$2, Outcomes!N117),'County Names to hide (2)'!$D$2)-Outcomes!M117)/30,1)))</f>
        <v/>
      </c>
      <c r="V117" s="52" t="str">
        <f>IF(Outcomes!C117="", "", DATEDIF(Outcomes!C117,#REF!, "y"))</f>
        <v/>
      </c>
      <c r="W117" s="52" t="str">
        <f>IF(OR(A117 ="", M117 ="", N117 =""), "",
   IF(AND(
         N117 &gt;= 'County Names to hide (2)'!$C$2,
         N117 &lt;= 'County Names to hide (2)'!$D$2
      ),
      "Yes",
      "No"
   )
)</f>
        <v/>
      </c>
      <c r="X117" s="1"/>
      <c r="Y117" s="1"/>
      <c r="Z117" s="1"/>
    </row>
    <row r="118" spans="1:26" x14ac:dyDescent="0.35">
      <c r="A118" s="1"/>
      <c r="B118" s="1"/>
      <c r="C118" s="1"/>
      <c r="D118" s="1"/>
      <c r="E118" s="1"/>
      <c r="F118" s="1"/>
      <c r="G118" s="1"/>
      <c r="H118" s="1"/>
      <c r="I118" s="1"/>
      <c r="J118" s="1"/>
      <c r="K118" s="1"/>
      <c r="L118" s="79" t="str">
        <f t="shared" si="1"/>
        <v>Yes</v>
      </c>
      <c r="M118" s="4"/>
      <c r="N118" s="4"/>
      <c r="O118" s="52" t="str">
        <f>IF(OR(M118="", M118=""), "",
   IF(AND(
         M118 &lt;= 'County Names to hide (2)'!$D$2,
         OR(N118 ="", N118 &gt;= 'County Names to hide (2)'!$C$2)
      ),
      "Yes",
      "No"
   )
)</f>
        <v/>
      </c>
      <c r="P118" s="4"/>
      <c r="Q118" s="4"/>
      <c r="R118" s="4"/>
      <c r="S118" s="4"/>
      <c r="T118" s="1"/>
      <c r="U118" s="52" t="str">
        <f>IF(Outcomes!M118="","",
   IF(AND(Outcomes!N118&lt;&gt;"",Outcomes!N118&lt;'County Names to hide (2)'!$C$2),0,
      ROUND((MIN(IF(Outcomes!N118="", 'County Names to hide (2)'!$D$2, Outcomes!N118),'County Names to hide (2)'!$D$2)-Outcomes!M118)/30,1)))</f>
        <v/>
      </c>
      <c r="V118" s="52" t="str">
        <f>IF(Outcomes!C118="", "", DATEDIF(Outcomes!C118,#REF!, "y"))</f>
        <v/>
      </c>
      <c r="W118" s="52" t="str">
        <f>IF(OR(A118 ="", M118 ="", N118 =""), "",
   IF(AND(
         N118 &gt;= 'County Names to hide (2)'!$C$2,
         N118 &lt;= 'County Names to hide (2)'!$D$2
      ),
      "Yes",
      "No"
   )
)</f>
        <v/>
      </c>
      <c r="X118" s="1"/>
      <c r="Y118" s="1"/>
      <c r="Z118" s="1"/>
    </row>
    <row r="119" spans="1:26" x14ac:dyDescent="0.35">
      <c r="A119" s="1"/>
      <c r="B119" s="1"/>
      <c r="C119" s="1"/>
      <c r="D119" s="1"/>
      <c r="E119" s="1"/>
      <c r="F119" s="1"/>
      <c r="G119" s="1"/>
      <c r="H119" s="1"/>
      <c r="I119" s="1"/>
      <c r="J119" s="1"/>
      <c r="K119" s="1"/>
      <c r="L119" s="79" t="str">
        <f t="shared" si="1"/>
        <v>Yes</v>
      </c>
      <c r="M119" s="4"/>
      <c r="N119" s="4"/>
      <c r="O119" s="52" t="str">
        <f>IF(OR(M119="", M119=""), "",
   IF(AND(
         M119 &lt;= 'County Names to hide (2)'!$D$2,
         OR(N119 ="", N119 &gt;= 'County Names to hide (2)'!$C$2)
      ),
      "Yes",
      "No"
   )
)</f>
        <v/>
      </c>
      <c r="P119" s="4"/>
      <c r="Q119" s="4"/>
      <c r="R119" s="4"/>
      <c r="S119" s="4"/>
      <c r="T119" s="1"/>
      <c r="U119" s="52" t="str">
        <f>IF(Outcomes!M119="","",
   IF(AND(Outcomes!N119&lt;&gt;"",Outcomes!N119&lt;'County Names to hide (2)'!$C$2),0,
      ROUND((MIN(IF(Outcomes!N119="", 'County Names to hide (2)'!$D$2, Outcomes!N119),'County Names to hide (2)'!$D$2)-Outcomes!M119)/30,1)))</f>
        <v/>
      </c>
      <c r="V119" s="52" t="str">
        <f>IF(Outcomes!C119="", "", DATEDIF(Outcomes!C119,#REF!, "y"))</f>
        <v/>
      </c>
      <c r="W119" s="52" t="str">
        <f>IF(OR(A119 ="", M119 ="", N119 =""), "",
   IF(AND(
         N119 &gt;= 'County Names to hide (2)'!$C$2,
         N119 &lt;= 'County Names to hide (2)'!$D$2
      ),
      "Yes",
      "No"
   )
)</f>
        <v/>
      </c>
      <c r="X119" s="1"/>
      <c r="Y119" s="1"/>
      <c r="Z119" s="1"/>
    </row>
    <row r="120" spans="1:26" x14ac:dyDescent="0.35">
      <c r="A120" s="1"/>
      <c r="B120" s="1"/>
      <c r="C120" s="1"/>
      <c r="D120" s="1"/>
      <c r="E120" s="1"/>
      <c r="F120" s="1"/>
      <c r="G120" s="1"/>
      <c r="H120" s="1"/>
      <c r="I120" s="1"/>
      <c r="J120" s="1"/>
      <c r="K120" s="1"/>
      <c r="L120" s="79" t="str">
        <f t="shared" si="1"/>
        <v>Yes</v>
      </c>
      <c r="M120" s="4"/>
      <c r="N120" s="4"/>
      <c r="O120" s="52" t="str">
        <f>IF(OR(M120="", M120=""), "",
   IF(AND(
         M120 &lt;= 'County Names to hide (2)'!$D$2,
         OR(N120 ="", N120 &gt;= 'County Names to hide (2)'!$C$2)
      ),
      "Yes",
      "No"
   )
)</f>
        <v/>
      </c>
      <c r="P120" s="4"/>
      <c r="Q120" s="4"/>
      <c r="R120" s="4"/>
      <c r="S120" s="4"/>
      <c r="T120" s="1"/>
      <c r="U120" s="52" t="str">
        <f>IF(Outcomes!M120="","",
   IF(AND(Outcomes!N120&lt;&gt;"",Outcomes!N120&lt;'County Names to hide (2)'!$C$2),0,
      ROUND((MIN(IF(Outcomes!N120="", 'County Names to hide (2)'!$D$2, Outcomes!N120),'County Names to hide (2)'!$D$2)-Outcomes!M120)/30,1)))</f>
        <v/>
      </c>
      <c r="V120" s="52" t="str">
        <f>IF(Outcomes!C120="", "", DATEDIF(Outcomes!C120,#REF!, "y"))</f>
        <v/>
      </c>
      <c r="W120" s="52" t="str">
        <f>IF(OR(A120 ="", M120 ="", N120 =""), "",
   IF(AND(
         N120 &gt;= 'County Names to hide (2)'!$C$2,
         N120 &lt;= 'County Names to hide (2)'!$D$2
      ),
      "Yes",
      "No"
   )
)</f>
        <v/>
      </c>
      <c r="X120" s="1"/>
      <c r="Y120" s="1"/>
      <c r="Z120" s="1"/>
    </row>
    <row r="121" spans="1:26" x14ac:dyDescent="0.35">
      <c r="A121" s="1"/>
      <c r="B121" s="1"/>
      <c r="C121" s="1"/>
      <c r="D121" s="1"/>
      <c r="E121" s="1"/>
      <c r="F121" s="1"/>
      <c r="G121" s="1"/>
      <c r="H121" s="1"/>
      <c r="I121" s="1"/>
      <c r="J121" s="1"/>
      <c r="K121" s="1"/>
      <c r="L121" s="79" t="str">
        <f t="shared" si="1"/>
        <v>Yes</v>
      </c>
      <c r="M121" s="4"/>
      <c r="N121" s="4"/>
      <c r="O121" s="52" t="str">
        <f>IF(OR(M121="", M121=""), "",
   IF(AND(
         M121 &lt;= 'County Names to hide (2)'!$D$2,
         OR(N121 ="", N121 &gt;= 'County Names to hide (2)'!$C$2)
      ),
      "Yes",
      "No"
   )
)</f>
        <v/>
      </c>
      <c r="P121" s="4"/>
      <c r="Q121" s="4"/>
      <c r="R121" s="4"/>
      <c r="S121" s="4"/>
      <c r="T121" s="1"/>
      <c r="U121" s="52" t="str">
        <f>IF(Outcomes!M121="","",
   IF(AND(Outcomes!N121&lt;&gt;"",Outcomes!N121&lt;'County Names to hide (2)'!$C$2),0,
      ROUND((MIN(IF(Outcomes!N121="", 'County Names to hide (2)'!$D$2, Outcomes!N121),'County Names to hide (2)'!$D$2)-Outcomes!M121)/30,1)))</f>
        <v/>
      </c>
      <c r="V121" s="52" t="str">
        <f>IF(Outcomes!C121="", "", DATEDIF(Outcomes!C121,#REF!, "y"))</f>
        <v/>
      </c>
      <c r="W121" s="52" t="str">
        <f>IF(OR(A121 ="", M121 ="", N121 =""), "",
   IF(AND(
         N121 &gt;= 'County Names to hide (2)'!$C$2,
         N121 &lt;= 'County Names to hide (2)'!$D$2
      ),
      "Yes",
      "No"
   )
)</f>
        <v/>
      </c>
      <c r="X121" s="1"/>
      <c r="Y121" s="1"/>
      <c r="Z121" s="1"/>
    </row>
    <row r="122" spans="1:26" x14ac:dyDescent="0.35">
      <c r="A122" s="1"/>
      <c r="B122" s="1"/>
      <c r="C122" s="1"/>
      <c r="D122" s="1"/>
      <c r="E122" s="1"/>
      <c r="F122" s="1"/>
      <c r="G122" s="1"/>
      <c r="H122" s="1"/>
      <c r="I122" s="1"/>
      <c r="J122" s="1"/>
      <c r="K122" s="1"/>
      <c r="L122" s="79" t="str">
        <f t="shared" si="1"/>
        <v>Yes</v>
      </c>
      <c r="M122" s="4"/>
      <c r="N122" s="4"/>
      <c r="O122" s="52" t="str">
        <f>IF(OR(M122="", M122=""), "",
   IF(AND(
         M122 &lt;= 'County Names to hide (2)'!$D$2,
         OR(N122 ="", N122 &gt;= 'County Names to hide (2)'!$C$2)
      ),
      "Yes",
      "No"
   )
)</f>
        <v/>
      </c>
      <c r="P122" s="4"/>
      <c r="Q122" s="4"/>
      <c r="R122" s="4"/>
      <c r="S122" s="4"/>
      <c r="T122" s="1"/>
      <c r="U122" s="52" t="str">
        <f>IF(Outcomes!M122="","",
   IF(AND(Outcomes!N122&lt;&gt;"",Outcomes!N122&lt;'County Names to hide (2)'!$C$2),0,
      ROUND((MIN(IF(Outcomes!N122="", 'County Names to hide (2)'!$D$2, Outcomes!N122),'County Names to hide (2)'!$D$2)-Outcomes!M122)/30,1)))</f>
        <v/>
      </c>
      <c r="V122" s="52" t="str">
        <f>IF(Outcomes!C122="", "", DATEDIF(Outcomes!C122,#REF!, "y"))</f>
        <v/>
      </c>
      <c r="W122" s="52" t="str">
        <f>IF(OR(A122 ="", M122 ="", N122 =""), "",
   IF(AND(
         N122 &gt;= 'County Names to hide (2)'!$C$2,
         N122 &lt;= 'County Names to hide (2)'!$D$2
      ),
      "Yes",
      "No"
   )
)</f>
        <v/>
      </c>
      <c r="X122" s="1"/>
      <c r="Y122" s="1"/>
      <c r="Z122" s="1"/>
    </row>
    <row r="123" spans="1:26" x14ac:dyDescent="0.35">
      <c r="A123" s="1"/>
      <c r="B123" s="1"/>
      <c r="C123" s="1"/>
      <c r="D123" s="1"/>
      <c r="E123" s="1"/>
      <c r="F123" s="1"/>
      <c r="G123" s="1"/>
      <c r="H123" s="1"/>
      <c r="I123" s="1"/>
      <c r="J123" s="1"/>
      <c r="K123" s="1"/>
      <c r="L123" s="79" t="str">
        <f t="shared" si="1"/>
        <v>Yes</v>
      </c>
      <c r="M123" s="4"/>
      <c r="N123" s="4"/>
      <c r="O123" s="52" t="str">
        <f>IF(OR(M123="", M123=""), "",
   IF(AND(
         M123 &lt;= 'County Names to hide (2)'!$D$2,
         OR(N123 ="", N123 &gt;= 'County Names to hide (2)'!$C$2)
      ),
      "Yes",
      "No"
   )
)</f>
        <v/>
      </c>
      <c r="P123" s="4"/>
      <c r="Q123" s="4"/>
      <c r="R123" s="4"/>
      <c r="S123" s="4"/>
      <c r="T123" s="1"/>
      <c r="U123" s="52" t="str">
        <f>IF(Outcomes!M123="","",
   IF(AND(Outcomes!N123&lt;&gt;"",Outcomes!N123&lt;'County Names to hide (2)'!$C$2),0,
      ROUND((MIN(IF(Outcomes!N123="", 'County Names to hide (2)'!$D$2, Outcomes!N123),'County Names to hide (2)'!$D$2)-Outcomes!M123)/30,1)))</f>
        <v/>
      </c>
      <c r="V123" s="52" t="str">
        <f>IF(Outcomes!C123="", "", DATEDIF(Outcomes!C123,#REF!, "y"))</f>
        <v/>
      </c>
      <c r="W123" s="52" t="str">
        <f>IF(OR(A123 ="", M123 ="", N123 =""), "",
   IF(AND(
         N123 &gt;= 'County Names to hide (2)'!$C$2,
         N123 &lt;= 'County Names to hide (2)'!$D$2
      ),
      "Yes",
      "No"
   )
)</f>
        <v/>
      </c>
      <c r="X123" s="1"/>
      <c r="Y123" s="1"/>
      <c r="Z123" s="1"/>
    </row>
    <row r="124" spans="1:26" x14ac:dyDescent="0.35">
      <c r="A124" s="1"/>
      <c r="B124" s="1"/>
      <c r="C124" s="1"/>
      <c r="D124" s="1"/>
      <c r="E124" s="1"/>
      <c r="F124" s="1"/>
      <c r="G124" s="1"/>
      <c r="H124" s="1"/>
      <c r="I124" s="1"/>
      <c r="J124" s="1"/>
      <c r="K124" s="1"/>
      <c r="L124" s="79" t="str">
        <f t="shared" si="1"/>
        <v>Yes</v>
      </c>
      <c r="M124" s="4"/>
      <c r="N124" s="4"/>
      <c r="O124" s="52" t="str">
        <f>IF(OR(M124="", M124=""), "",
   IF(AND(
         M124 &lt;= 'County Names to hide (2)'!$D$2,
         OR(N124 ="", N124 &gt;= 'County Names to hide (2)'!$C$2)
      ),
      "Yes",
      "No"
   )
)</f>
        <v/>
      </c>
      <c r="P124" s="4"/>
      <c r="Q124" s="4"/>
      <c r="R124" s="4"/>
      <c r="S124" s="4"/>
      <c r="T124" s="1"/>
      <c r="U124" s="52" t="str">
        <f>IF(Outcomes!M124="","",
   IF(AND(Outcomes!N124&lt;&gt;"",Outcomes!N124&lt;'County Names to hide (2)'!$C$2),0,
      ROUND((MIN(IF(Outcomes!N124="", 'County Names to hide (2)'!$D$2, Outcomes!N124),'County Names to hide (2)'!$D$2)-Outcomes!M124)/30,1)))</f>
        <v/>
      </c>
      <c r="V124" s="52" t="str">
        <f>IF(Outcomes!C124="", "", DATEDIF(Outcomes!C124,#REF!, "y"))</f>
        <v/>
      </c>
      <c r="W124" s="52" t="str">
        <f>IF(OR(A124 ="", M124 ="", N124 =""), "",
   IF(AND(
         N124 &gt;= 'County Names to hide (2)'!$C$2,
         N124 &lt;= 'County Names to hide (2)'!$D$2
      ),
      "Yes",
      "No"
   )
)</f>
        <v/>
      </c>
      <c r="X124" s="1"/>
      <c r="Y124" s="1"/>
      <c r="Z124" s="1"/>
    </row>
    <row r="125" spans="1:26" x14ac:dyDescent="0.35">
      <c r="A125" s="1"/>
      <c r="B125" s="1"/>
      <c r="C125" s="1"/>
      <c r="D125" s="1"/>
      <c r="E125" s="1"/>
      <c r="F125" s="1"/>
      <c r="G125" s="1"/>
      <c r="H125" s="1"/>
      <c r="I125" s="1"/>
      <c r="J125" s="1"/>
      <c r="K125" s="1"/>
      <c r="L125" s="79" t="str">
        <f t="shared" si="1"/>
        <v>Yes</v>
      </c>
      <c r="M125" s="4"/>
      <c r="N125" s="4"/>
      <c r="O125" s="52" t="str">
        <f>IF(OR(M125="", M125=""), "",
   IF(AND(
         M125 &lt;= 'County Names to hide (2)'!$D$2,
         OR(N125 ="", N125 &gt;= 'County Names to hide (2)'!$C$2)
      ),
      "Yes",
      "No"
   )
)</f>
        <v/>
      </c>
      <c r="P125" s="4"/>
      <c r="Q125" s="4"/>
      <c r="R125" s="4"/>
      <c r="S125" s="4"/>
      <c r="T125" s="1"/>
      <c r="U125" s="52" t="str">
        <f>IF(Outcomes!M125="","",
   IF(AND(Outcomes!N125&lt;&gt;"",Outcomes!N125&lt;'County Names to hide (2)'!$C$2),0,
      ROUND((MIN(IF(Outcomes!N125="", 'County Names to hide (2)'!$D$2, Outcomes!N125),'County Names to hide (2)'!$D$2)-Outcomes!M125)/30,1)))</f>
        <v/>
      </c>
      <c r="V125" s="52" t="str">
        <f>IF(Outcomes!C125="", "", DATEDIF(Outcomes!C125,#REF!, "y"))</f>
        <v/>
      </c>
      <c r="W125" s="52" t="str">
        <f>IF(OR(A125 ="", M125 ="", N125 =""), "",
   IF(AND(
         N125 &gt;= 'County Names to hide (2)'!$C$2,
         N125 &lt;= 'County Names to hide (2)'!$D$2
      ),
      "Yes",
      "No"
   )
)</f>
        <v/>
      </c>
      <c r="X125" s="1"/>
      <c r="Y125" s="1"/>
      <c r="Z125" s="1"/>
    </row>
    <row r="126" spans="1:26" x14ac:dyDescent="0.35">
      <c r="A126" s="1"/>
      <c r="B126" s="1"/>
      <c r="C126" s="1"/>
      <c r="D126" s="1"/>
      <c r="E126" s="1"/>
      <c r="F126" s="1"/>
      <c r="G126" s="1"/>
      <c r="H126" s="1"/>
      <c r="I126" s="1"/>
      <c r="J126" s="1"/>
      <c r="K126" s="1"/>
      <c r="L126" s="79" t="str">
        <f t="shared" si="1"/>
        <v>Yes</v>
      </c>
      <c r="M126" s="4"/>
      <c r="N126" s="4"/>
      <c r="O126" s="52" t="str">
        <f>IF(OR(M126="", M126=""), "",
   IF(AND(
         M126 &lt;= 'County Names to hide (2)'!$D$2,
         OR(N126 ="", N126 &gt;= 'County Names to hide (2)'!$C$2)
      ),
      "Yes",
      "No"
   )
)</f>
        <v/>
      </c>
      <c r="P126" s="4"/>
      <c r="Q126" s="4"/>
      <c r="R126" s="4"/>
      <c r="S126" s="4"/>
      <c r="T126" s="1"/>
      <c r="U126" s="52" t="str">
        <f>IF(Outcomes!M126="","",
   IF(AND(Outcomes!N126&lt;&gt;"",Outcomes!N126&lt;'County Names to hide (2)'!$C$2),0,
      ROUND((MIN(IF(Outcomes!N126="", 'County Names to hide (2)'!$D$2, Outcomes!N126),'County Names to hide (2)'!$D$2)-Outcomes!M126)/30,1)))</f>
        <v/>
      </c>
      <c r="V126" s="52" t="str">
        <f>IF(Outcomes!C126="", "", DATEDIF(Outcomes!C126,#REF!, "y"))</f>
        <v/>
      </c>
      <c r="W126" s="52" t="str">
        <f>IF(OR(A126 ="", M126 ="", N126 =""), "",
   IF(AND(
         N126 &gt;= 'County Names to hide (2)'!$C$2,
         N126 &lt;= 'County Names to hide (2)'!$D$2
      ),
      "Yes",
      "No"
   )
)</f>
        <v/>
      </c>
      <c r="X126" s="1"/>
      <c r="Y126" s="1"/>
      <c r="Z126" s="1"/>
    </row>
    <row r="127" spans="1:26" x14ac:dyDescent="0.35">
      <c r="A127" s="1"/>
      <c r="B127" s="1"/>
      <c r="C127" s="1"/>
      <c r="D127" s="1"/>
      <c r="E127" s="1"/>
      <c r="F127" s="1"/>
      <c r="G127" s="1"/>
      <c r="H127" s="1"/>
      <c r="I127" s="1"/>
      <c r="J127" s="1"/>
      <c r="K127" s="1"/>
      <c r="L127" s="79" t="str">
        <f t="shared" si="1"/>
        <v>Yes</v>
      </c>
      <c r="M127" s="4"/>
      <c r="N127" s="4"/>
      <c r="O127" s="52" t="str">
        <f>IF(OR(M127="", M127=""), "",
   IF(AND(
         M127 &lt;= 'County Names to hide (2)'!$D$2,
         OR(N127 ="", N127 &gt;= 'County Names to hide (2)'!$C$2)
      ),
      "Yes",
      "No"
   )
)</f>
        <v/>
      </c>
      <c r="P127" s="4"/>
      <c r="Q127" s="4"/>
      <c r="R127" s="4"/>
      <c r="S127" s="4"/>
      <c r="T127" s="1"/>
      <c r="U127" s="52" t="str">
        <f>IF(Outcomes!M127="","",
   IF(AND(Outcomes!N127&lt;&gt;"",Outcomes!N127&lt;'County Names to hide (2)'!$C$2),0,
      ROUND((MIN(IF(Outcomes!N127="", 'County Names to hide (2)'!$D$2, Outcomes!N127),'County Names to hide (2)'!$D$2)-Outcomes!M127)/30,1)))</f>
        <v/>
      </c>
      <c r="V127" s="52" t="str">
        <f>IF(Outcomes!C127="", "", DATEDIF(Outcomes!C127,#REF!, "y"))</f>
        <v/>
      </c>
      <c r="W127" s="52" t="str">
        <f>IF(OR(A127 ="", M127 ="", N127 =""), "",
   IF(AND(
         N127 &gt;= 'County Names to hide (2)'!$C$2,
         N127 &lt;= 'County Names to hide (2)'!$D$2
      ),
      "Yes",
      "No"
   )
)</f>
        <v/>
      </c>
      <c r="X127" s="1"/>
      <c r="Y127" s="1"/>
      <c r="Z127" s="1"/>
    </row>
    <row r="128" spans="1:26" x14ac:dyDescent="0.35">
      <c r="A128" s="1"/>
      <c r="B128" s="1"/>
      <c r="C128" s="1"/>
      <c r="D128" s="1"/>
      <c r="E128" s="1"/>
      <c r="F128" s="1"/>
      <c r="G128" s="1"/>
      <c r="H128" s="1"/>
      <c r="I128" s="1"/>
      <c r="J128" s="1"/>
      <c r="K128" s="1"/>
      <c r="L128" s="79" t="str">
        <f t="shared" si="1"/>
        <v>Yes</v>
      </c>
      <c r="M128" s="4"/>
      <c r="N128" s="4"/>
      <c r="O128" s="52" t="str">
        <f>IF(OR(M128="", M128=""), "",
   IF(AND(
         M128 &lt;= 'County Names to hide (2)'!$D$2,
         OR(N128 ="", N128 &gt;= 'County Names to hide (2)'!$C$2)
      ),
      "Yes",
      "No"
   )
)</f>
        <v/>
      </c>
      <c r="P128" s="4"/>
      <c r="Q128" s="4"/>
      <c r="R128" s="4"/>
      <c r="S128" s="4"/>
      <c r="T128" s="1"/>
      <c r="U128" s="52" t="str">
        <f>IF(Outcomes!M128="","",
   IF(AND(Outcomes!N128&lt;&gt;"",Outcomes!N128&lt;'County Names to hide (2)'!$C$2),0,
      ROUND((MIN(IF(Outcomes!N128="", 'County Names to hide (2)'!$D$2, Outcomes!N128),'County Names to hide (2)'!$D$2)-Outcomes!M128)/30,1)))</f>
        <v/>
      </c>
      <c r="V128" s="52" t="str">
        <f>IF(Outcomes!C128="", "", DATEDIF(Outcomes!C128,#REF!, "y"))</f>
        <v/>
      </c>
      <c r="W128" s="52" t="str">
        <f>IF(OR(A128 ="", M128 ="", N128 =""), "",
   IF(AND(
         N128 &gt;= 'County Names to hide (2)'!$C$2,
         N128 &lt;= 'County Names to hide (2)'!$D$2
      ),
      "Yes",
      "No"
   )
)</f>
        <v/>
      </c>
      <c r="X128" s="1"/>
      <c r="Y128" s="1"/>
      <c r="Z128" s="1"/>
    </row>
    <row r="129" spans="1:26" x14ac:dyDescent="0.35">
      <c r="A129" s="1"/>
      <c r="B129" s="1"/>
      <c r="C129" s="1"/>
      <c r="D129" s="1"/>
      <c r="E129" s="1"/>
      <c r="F129" s="1"/>
      <c r="G129" s="1"/>
      <c r="H129" s="1"/>
      <c r="I129" s="1"/>
      <c r="J129" s="1"/>
      <c r="K129" s="1"/>
      <c r="L129" s="79" t="str">
        <f t="shared" si="1"/>
        <v>Yes</v>
      </c>
      <c r="M129" s="4"/>
      <c r="N129" s="4"/>
      <c r="O129" s="52" t="str">
        <f>IF(OR(M129="", M129=""), "",
   IF(AND(
         M129 &lt;= 'County Names to hide (2)'!$D$2,
         OR(N129 ="", N129 &gt;= 'County Names to hide (2)'!$C$2)
      ),
      "Yes",
      "No"
   )
)</f>
        <v/>
      </c>
      <c r="P129" s="4"/>
      <c r="Q129" s="4"/>
      <c r="R129" s="4"/>
      <c r="S129" s="4"/>
      <c r="T129" s="1"/>
      <c r="U129" s="52" t="str">
        <f>IF(Outcomes!M129="","",
   IF(AND(Outcomes!N129&lt;&gt;"",Outcomes!N129&lt;'County Names to hide (2)'!$C$2),0,
      ROUND((MIN(IF(Outcomes!N129="", 'County Names to hide (2)'!$D$2, Outcomes!N129),'County Names to hide (2)'!$D$2)-Outcomes!M129)/30,1)))</f>
        <v/>
      </c>
      <c r="V129" s="52" t="str">
        <f>IF(Outcomes!C129="", "", DATEDIF(Outcomes!C129,#REF!, "y"))</f>
        <v/>
      </c>
      <c r="W129" s="52" t="str">
        <f>IF(OR(A129 ="", M129 ="", N129 =""), "",
   IF(AND(
         N129 &gt;= 'County Names to hide (2)'!$C$2,
         N129 &lt;= 'County Names to hide (2)'!$D$2
      ),
      "Yes",
      "No"
   )
)</f>
        <v/>
      </c>
      <c r="X129" s="1"/>
      <c r="Y129" s="1"/>
      <c r="Z129" s="1"/>
    </row>
    <row r="130" spans="1:26" x14ac:dyDescent="0.35">
      <c r="A130" s="1"/>
      <c r="B130" s="1"/>
      <c r="C130" s="1"/>
      <c r="D130" s="1"/>
      <c r="E130" s="1"/>
      <c r="F130" s="1"/>
      <c r="G130" s="1"/>
      <c r="H130" s="1"/>
      <c r="I130" s="1"/>
      <c r="J130" s="1"/>
      <c r="K130" s="1"/>
      <c r="L130" s="79" t="str">
        <f t="shared" si="1"/>
        <v>Yes</v>
      </c>
      <c r="M130" s="4"/>
      <c r="N130" s="4"/>
      <c r="O130" s="52" t="str">
        <f>IF(OR(M130="", M130=""), "",
   IF(AND(
         M130 &lt;= 'County Names to hide (2)'!$D$2,
         OR(N130 ="", N130 &gt;= 'County Names to hide (2)'!$C$2)
      ),
      "Yes",
      "No"
   )
)</f>
        <v/>
      </c>
      <c r="P130" s="4"/>
      <c r="Q130" s="4"/>
      <c r="R130" s="4"/>
      <c r="S130" s="4"/>
      <c r="T130" s="1"/>
      <c r="U130" s="52" t="str">
        <f>IF(Outcomes!M130="","",
   IF(AND(Outcomes!N130&lt;&gt;"",Outcomes!N130&lt;'County Names to hide (2)'!$C$2),0,
      ROUND((MIN(IF(Outcomes!N130="", 'County Names to hide (2)'!$D$2, Outcomes!N130),'County Names to hide (2)'!$D$2)-Outcomes!M130)/30,1)))</f>
        <v/>
      </c>
      <c r="V130" s="52" t="str">
        <f>IF(Outcomes!C130="", "", DATEDIF(Outcomes!C130,#REF!, "y"))</f>
        <v/>
      </c>
      <c r="W130" s="52" t="str">
        <f>IF(OR(A130 ="", M130 ="", N130 =""), "",
   IF(AND(
         N130 &gt;= 'County Names to hide (2)'!$C$2,
         N130 &lt;= 'County Names to hide (2)'!$D$2
      ),
      "Yes",
      "No"
   )
)</f>
        <v/>
      </c>
      <c r="X130" s="1"/>
      <c r="Y130" s="1"/>
      <c r="Z130" s="1"/>
    </row>
    <row r="131" spans="1:26" x14ac:dyDescent="0.35">
      <c r="A131" s="1"/>
      <c r="B131" s="1"/>
      <c r="C131" s="1"/>
      <c r="D131" s="1"/>
      <c r="E131" s="1"/>
      <c r="F131" s="1"/>
      <c r="G131" s="1"/>
      <c r="H131" s="1"/>
      <c r="I131" s="1"/>
      <c r="J131" s="1"/>
      <c r="K131" s="1"/>
      <c r="L131" s="79" t="str">
        <f t="shared" si="1"/>
        <v>Yes</v>
      </c>
      <c r="M131" s="4"/>
      <c r="N131" s="4"/>
      <c r="O131" s="52" t="str">
        <f>IF(OR(M131="", M131=""), "",
   IF(AND(
         M131 &lt;= 'County Names to hide (2)'!$D$2,
         OR(N131 ="", N131 &gt;= 'County Names to hide (2)'!$C$2)
      ),
      "Yes",
      "No"
   )
)</f>
        <v/>
      </c>
      <c r="P131" s="4"/>
      <c r="Q131" s="4"/>
      <c r="R131" s="4"/>
      <c r="S131" s="4"/>
      <c r="T131" s="1"/>
      <c r="U131" s="52" t="str">
        <f>IF(Outcomes!M131="","",
   IF(AND(Outcomes!N131&lt;&gt;"",Outcomes!N131&lt;'County Names to hide (2)'!$C$2),0,
      ROUND((MIN(IF(Outcomes!N131="", 'County Names to hide (2)'!$D$2, Outcomes!N131),'County Names to hide (2)'!$D$2)-Outcomes!M131)/30,1)))</f>
        <v/>
      </c>
      <c r="V131" s="52" t="str">
        <f>IF(Outcomes!C131="", "", DATEDIF(Outcomes!C131,#REF!, "y"))</f>
        <v/>
      </c>
      <c r="W131" s="52" t="str">
        <f>IF(OR(A131 ="", M131 ="", N131 =""), "",
   IF(AND(
         N131 &gt;= 'County Names to hide (2)'!$C$2,
         N131 &lt;= 'County Names to hide (2)'!$D$2
      ),
      "Yes",
      "No"
   )
)</f>
        <v/>
      </c>
      <c r="X131" s="1"/>
      <c r="Y131" s="1"/>
      <c r="Z131" s="1"/>
    </row>
    <row r="132" spans="1:26" x14ac:dyDescent="0.35">
      <c r="A132" s="1"/>
      <c r="B132" s="1"/>
      <c r="C132" s="1"/>
      <c r="D132" s="1"/>
      <c r="E132" s="1"/>
      <c r="F132" s="1"/>
      <c r="G132" s="1"/>
      <c r="H132" s="1"/>
      <c r="I132" s="1"/>
      <c r="J132" s="1"/>
      <c r="K132" s="1"/>
      <c r="L132" s="79" t="str">
        <f t="shared" si="1"/>
        <v>Yes</v>
      </c>
      <c r="M132" s="4"/>
      <c r="N132" s="4"/>
      <c r="O132" s="52" t="str">
        <f>IF(OR(M132="", M132=""), "",
   IF(AND(
         M132 &lt;= 'County Names to hide (2)'!$D$2,
         OR(N132 ="", N132 &gt;= 'County Names to hide (2)'!$C$2)
      ),
      "Yes",
      "No"
   )
)</f>
        <v/>
      </c>
      <c r="P132" s="4"/>
      <c r="Q132" s="4"/>
      <c r="R132" s="4"/>
      <c r="S132" s="4"/>
      <c r="T132" s="1"/>
      <c r="U132" s="52" t="str">
        <f>IF(Outcomes!M132="","",
   IF(AND(Outcomes!N132&lt;&gt;"",Outcomes!N132&lt;'County Names to hide (2)'!$C$2),0,
      ROUND((MIN(IF(Outcomes!N132="", 'County Names to hide (2)'!$D$2, Outcomes!N132),'County Names to hide (2)'!$D$2)-Outcomes!M132)/30,1)))</f>
        <v/>
      </c>
      <c r="V132" s="52" t="str">
        <f>IF(Outcomes!C132="", "", DATEDIF(Outcomes!C132,#REF!, "y"))</f>
        <v/>
      </c>
      <c r="W132" s="52" t="str">
        <f>IF(OR(A132 ="", M132 ="", N132 =""), "",
   IF(AND(
         N132 &gt;= 'County Names to hide (2)'!$C$2,
         N132 &lt;= 'County Names to hide (2)'!$D$2
      ),
      "Yes",
      "No"
   )
)</f>
        <v/>
      </c>
      <c r="X132" s="1"/>
      <c r="Y132" s="1"/>
      <c r="Z132" s="1"/>
    </row>
    <row r="133" spans="1:26" x14ac:dyDescent="0.35">
      <c r="A133" s="1"/>
      <c r="B133" s="1"/>
      <c r="C133" s="1"/>
      <c r="D133" s="1"/>
      <c r="E133" s="1"/>
      <c r="F133" s="1"/>
      <c r="G133" s="1"/>
      <c r="H133" s="1"/>
      <c r="I133" s="1"/>
      <c r="J133" s="1"/>
      <c r="K133" s="1"/>
      <c r="L133" s="79" t="str">
        <f t="shared" si="1"/>
        <v>Yes</v>
      </c>
      <c r="M133" s="4"/>
      <c r="N133" s="4"/>
      <c r="O133" s="52" t="str">
        <f>IF(OR(M133="", M133=""), "",
   IF(AND(
         M133 &lt;= 'County Names to hide (2)'!$D$2,
         OR(N133 ="", N133 &gt;= 'County Names to hide (2)'!$C$2)
      ),
      "Yes",
      "No"
   )
)</f>
        <v/>
      </c>
      <c r="P133" s="4"/>
      <c r="Q133" s="4"/>
      <c r="R133" s="4"/>
      <c r="S133" s="4"/>
      <c r="T133" s="1"/>
      <c r="U133" s="52" t="str">
        <f>IF(Outcomes!M133="","",
   IF(AND(Outcomes!N133&lt;&gt;"",Outcomes!N133&lt;'County Names to hide (2)'!$C$2),0,
      ROUND((MIN(IF(Outcomes!N133="", 'County Names to hide (2)'!$D$2, Outcomes!N133),'County Names to hide (2)'!$D$2)-Outcomes!M133)/30,1)))</f>
        <v/>
      </c>
      <c r="V133" s="52" t="str">
        <f>IF(Outcomes!C133="", "", DATEDIF(Outcomes!C133,#REF!, "y"))</f>
        <v/>
      </c>
      <c r="W133" s="52" t="str">
        <f>IF(OR(A133 ="", M133 ="", N133 =""), "",
   IF(AND(
         N133 &gt;= 'County Names to hide (2)'!$C$2,
         N133 &lt;= 'County Names to hide (2)'!$D$2
      ),
      "Yes",
      "No"
   )
)</f>
        <v/>
      </c>
      <c r="X133" s="1"/>
      <c r="Y133" s="1"/>
      <c r="Z133" s="1"/>
    </row>
    <row r="134" spans="1:26" x14ac:dyDescent="0.35">
      <c r="A134" s="1"/>
      <c r="B134" s="1"/>
      <c r="C134" s="1"/>
      <c r="D134" s="1"/>
      <c r="E134" s="1"/>
      <c r="F134" s="1"/>
      <c r="G134" s="1"/>
      <c r="H134" s="1"/>
      <c r="I134" s="1"/>
      <c r="J134" s="1"/>
      <c r="K134" s="1"/>
      <c r="L134" s="79" t="str">
        <f t="shared" ref="L134:L197" si="2">IF(COUNTIF(F134:K134, "Yes")&gt;0, "No", "Yes")</f>
        <v>Yes</v>
      </c>
      <c r="M134" s="4"/>
      <c r="N134" s="4"/>
      <c r="O134" s="52" t="str">
        <f>IF(OR(M134="", M134=""), "",
   IF(AND(
         M134 &lt;= 'County Names to hide (2)'!$D$2,
         OR(N134 ="", N134 &gt;= 'County Names to hide (2)'!$C$2)
      ),
      "Yes",
      "No"
   )
)</f>
        <v/>
      </c>
      <c r="P134" s="4"/>
      <c r="Q134" s="4"/>
      <c r="R134" s="4"/>
      <c r="S134" s="4"/>
      <c r="T134" s="1"/>
      <c r="U134" s="52" t="str">
        <f>IF(Outcomes!M134="","",
   IF(AND(Outcomes!N134&lt;&gt;"",Outcomes!N134&lt;'County Names to hide (2)'!$C$2),0,
      ROUND((MIN(IF(Outcomes!N134="", 'County Names to hide (2)'!$D$2, Outcomes!N134),'County Names to hide (2)'!$D$2)-Outcomes!M134)/30,1)))</f>
        <v/>
      </c>
      <c r="V134" s="52" t="str">
        <f>IF(Outcomes!C134="", "", DATEDIF(Outcomes!C134,#REF!, "y"))</f>
        <v/>
      </c>
      <c r="W134" s="52" t="str">
        <f>IF(OR(A134 ="", M134 ="", N134 =""), "",
   IF(AND(
         N134 &gt;= 'County Names to hide (2)'!$C$2,
         N134 &lt;= 'County Names to hide (2)'!$D$2
      ),
      "Yes",
      "No"
   )
)</f>
        <v/>
      </c>
      <c r="X134" s="1"/>
      <c r="Y134" s="1"/>
      <c r="Z134" s="1"/>
    </row>
    <row r="135" spans="1:26" x14ac:dyDescent="0.35">
      <c r="A135" s="1"/>
      <c r="B135" s="1"/>
      <c r="C135" s="1"/>
      <c r="D135" s="1"/>
      <c r="E135" s="1"/>
      <c r="F135" s="1"/>
      <c r="G135" s="1"/>
      <c r="H135" s="1"/>
      <c r="I135" s="1"/>
      <c r="J135" s="1"/>
      <c r="K135" s="1"/>
      <c r="L135" s="79" t="str">
        <f t="shared" si="2"/>
        <v>Yes</v>
      </c>
      <c r="M135" s="4"/>
      <c r="N135" s="4"/>
      <c r="O135" s="52" t="str">
        <f>IF(OR(M135="", M135=""), "",
   IF(AND(
         M135 &lt;= 'County Names to hide (2)'!$D$2,
         OR(N135 ="", N135 &gt;= 'County Names to hide (2)'!$C$2)
      ),
      "Yes",
      "No"
   )
)</f>
        <v/>
      </c>
      <c r="P135" s="4"/>
      <c r="Q135" s="4"/>
      <c r="R135" s="4"/>
      <c r="S135" s="4"/>
      <c r="T135" s="1"/>
      <c r="U135" s="52" t="str">
        <f>IF(Outcomes!M135="","",
   IF(AND(Outcomes!N135&lt;&gt;"",Outcomes!N135&lt;'County Names to hide (2)'!$C$2),0,
      ROUND((MIN(IF(Outcomes!N135="", 'County Names to hide (2)'!$D$2, Outcomes!N135),'County Names to hide (2)'!$D$2)-Outcomes!M135)/30,1)))</f>
        <v/>
      </c>
      <c r="V135" s="52" t="str">
        <f>IF(Outcomes!C135="", "", DATEDIF(Outcomes!C135,#REF!, "y"))</f>
        <v/>
      </c>
      <c r="W135" s="52" t="str">
        <f>IF(OR(A135 ="", M135 ="", N135 =""), "",
   IF(AND(
         N135 &gt;= 'County Names to hide (2)'!$C$2,
         N135 &lt;= 'County Names to hide (2)'!$D$2
      ),
      "Yes",
      "No"
   )
)</f>
        <v/>
      </c>
      <c r="X135" s="1"/>
      <c r="Y135" s="1"/>
      <c r="Z135" s="1"/>
    </row>
    <row r="136" spans="1:26" x14ac:dyDescent="0.35">
      <c r="A136" s="1"/>
      <c r="B136" s="1"/>
      <c r="C136" s="1"/>
      <c r="D136" s="1"/>
      <c r="E136" s="1"/>
      <c r="F136" s="1"/>
      <c r="G136" s="1"/>
      <c r="H136" s="1"/>
      <c r="I136" s="1"/>
      <c r="J136" s="1"/>
      <c r="K136" s="1"/>
      <c r="L136" s="79" t="str">
        <f t="shared" si="2"/>
        <v>Yes</v>
      </c>
      <c r="M136" s="4"/>
      <c r="N136" s="4"/>
      <c r="O136" s="52" t="str">
        <f>IF(OR(M136="", M136=""), "",
   IF(AND(
         M136 &lt;= 'County Names to hide (2)'!$D$2,
         OR(N136 ="", N136 &gt;= 'County Names to hide (2)'!$C$2)
      ),
      "Yes",
      "No"
   )
)</f>
        <v/>
      </c>
      <c r="P136" s="4"/>
      <c r="Q136" s="4"/>
      <c r="R136" s="4"/>
      <c r="S136" s="4"/>
      <c r="T136" s="1"/>
      <c r="U136" s="52" t="str">
        <f>IF(Outcomes!M136="","",
   IF(AND(Outcomes!N136&lt;&gt;"",Outcomes!N136&lt;'County Names to hide (2)'!$C$2),0,
      ROUND((MIN(IF(Outcomes!N136="", 'County Names to hide (2)'!$D$2, Outcomes!N136),'County Names to hide (2)'!$D$2)-Outcomes!M136)/30,1)))</f>
        <v/>
      </c>
      <c r="V136" s="52" t="str">
        <f>IF(Outcomes!C136="", "", DATEDIF(Outcomes!C136,#REF!, "y"))</f>
        <v/>
      </c>
      <c r="W136" s="52" t="str">
        <f>IF(OR(A136 ="", M136 ="", N136 =""), "",
   IF(AND(
         N136 &gt;= 'County Names to hide (2)'!$C$2,
         N136 &lt;= 'County Names to hide (2)'!$D$2
      ),
      "Yes",
      "No"
   )
)</f>
        <v/>
      </c>
      <c r="X136" s="1"/>
      <c r="Y136" s="1"/>
      <c r="Z136" s="1"/>
    </row>
    <row r="137" spans="1:26" x14ac:dyDescent="0.35">
      <c r="A137" s="1"/>
      <c r="B137" s="1"/>
      <c r="C137" s="1"/>
      <c r="D137" s="1"/>
      <c r="E137" s="1"/>
      <c r="F137" s="1"/>
      <c r="G137" s="1"/>
      <c r="H137" s="1"/>
      <c r="I137" s="1"/>
      <c r="J137" s="1"/>
      <c r="K137" s="1"/>
      <c r="L137" s="79" t="str">
        <f t="shared" si="2"/>
        <v>Yes</v>
      </c>
      <c r="M137" s="4"/>
      <c r="N137" s="4"/>
      <c r="O137" s="52" t="str">
        <f>IF(OR(M137="", M137=""), "",
   IF(AND(
         M137 &lt;= 'County Names to hide (2)'!$D$2,
         OR(N137 ="", N137 &gt;= 'County Names to hide (2)'!$C$2)
      ),
      "Yes",
      "No"
   )
)</f>
        <v/>
      </c>
      <c r="P137" s="4"/>
      <c r="Q137" s="4"/>
      <c r="R137" s="4"/>
      <c r="S137" s="4"/>
      <c r="T137" s="1"/>
      <c r="U137" s="52" t="str">
        <f>IF(Outcomes!M137="","",
   IF(AND(Outcomes!N137&lt;&gt;"",Outcomes!N137&lt;'County Names to hide (2)'!$C$2),0,
      ROUND((MIN(IF(Outcomes!N137="", 'County Names to hide (2)'!$D$2, Outcomes!N137),'County Names to hide (2)'!$D$2)-Outcomes!M137)/30,1)))</f>
        <v/>
      </c>
      <c r="V137" s="52" t="str">
        <f>IF(Outcomes!C137="", "", DATEDIF(Outcomes!C137,#REF!, "y"))</f>
        <v/>
      </c>
      <c r="W137" s="52" t="str">
        <f>IF(OR(A137 ="", M137 ="", N137 =""), "",
   IF(AND(
         N137 &gt;= 'County Names to hide (2)'!$C$2,
         N137 &lt;= 'County Names to hide (2)'!$D$2
      ),
      "Yes",
      "No"
   )
)</f>
        <v/>
      </c>
      <c r="X137" s="1"/>
      <c r="Y137" s="1"/>
      <c r="Z137" s="1"/>
    </row>
    <row r="138" spans="1:26" x14ac:dyDescent="0.35">
      <c r="A138" s="1"/>
      <c r="B138" s="1"/>
      <c r="C138" s="1"/>
      <c r="D138" s="1"/>
      <c r="E138" s="1"/>
      <c r="F138" s="1"/>
      <c r="G138" s="1"/>
      <c r="H138" s="1"/>
      <c r="I138" s="1"/>
      <c r="J138" s="1"/>
      <c r="K138" s="1"/>
      <c r="L138" s="79" t="str">
        <f t="shared" si="2"/>
        <v>Yes</v>
      </c>
      <c r="M138" s="4"/>
      <c r="N138" s="4"/>
      <c r="O138" s="52" t="str">
        <f>IF(OR(M138="", M138=""), "",
   IF(AND(
         M138 &lt;= 'County Names to hide (2)'!$D$2,
         OR(N138 ="", N138 &gt;= 'County Names to hide (2)'!$C$2)
      ),
      "Yes",
      "No"
   )
)</f>
        <v/>
      </c>
      <c r="P138" s="4"/>
      <c r="Q138" s="4"/>
      <c r="R138" s="4"/>
      <c r="S138" s="4"/>
      <c r="T138" s="1"/>
      <c r="U138" s="52" t="str">
        <f>IF(Outcomes!M138="","",
   IF(AND(Outcomes!N138&lt;&gt;"",Outcomes!N138&lt;'County Names to hide (2)'!$C$2),0,
      ROUND((MIN(IF(Outcomes!N138="", 'County Names to hide (2)'!$D$2, Outcomes!N138),'County Names to hide (2)'!$D$2)-Outcomes!M138)/30,1)))</f>
        <v/>
      </c>
      <c r="V138" s="52" t="str">
        <f>IF(Outcomes!C138="", "", DATEDIF(Outcomes!C138,#REF!, "y"))</f>
        <v/>
      </c>
      <c r="W138" s="52" t="str">
        <f>IF(OR(A138 ="", M138 ="", N138 =""), "",
   IF(AND(
         N138 &gt;= 'County Names to hide (2)'!$C$2,
         N138 &lt;= 'County Names to hide (2)'!$D$2
      ),
      "Yes",
      "No"
   )
)</f>
        <v/>
      </c>
      <c r="X138" s="1"/>
      <c r="Y138" s="1"/>
      <c r="Z138" s="1"/>
    </row>
    <row r="139" spans="1:26" x14ac:dyDescent="0.35">
      <c r="A139" s="1"/>
      <c r="B139" s="1"/>
      <c r="C139" s="1"/>
      <c r="D139" s="1"/>
      <c r="E139" s="1"/>
      <c r="F139" s="1"/>
      <c r="G139" s="1"/>
      <c r="H139" s="1"/>
      <c r="I139" s="1"/>
      <c r="J139" s="1"/>
      <c r="K139" s="1"/>
      <c r="L139" s="79" t="str">
        <f t="shared" si="2"/>
        <v>Yes</v>
      </c>
      <c r="M139" s="4"/>
      <c r="N139" s="4"/>
      <c r="O139" s="52" t="str">
        <f>IF(OR(M139="", M139=""), "",
   IF(AND(
         M139 &lt;= 'County Names to hide (2)'!$D$2,
         OR(N139 ="", N139 &gt;= 'County Names to hide (2)'!$C$2)
      ),
      "Yes",
      "No"
   )
)</f>
        <v/>
      </c>
      <c r="P139" s="4"/>
      <c r="Q139" s="4"/>
      <c r="R139" s="4"/>
      <c r="S139" s="4"/>
      <c r="T139" s="1"/>
      <c r="U139" s="52" t="str">
        <f>IF(Outcomes!M139="","",
   IF(AND(Outcomes!N139&lt;&gt;"",Outcomes!N139&lt;'County Names to hide (2)'!$C$2),0,
      ROUND((MIN(IF(Outcomes!N139="", 'County Names to hide (2)'!$D$2, Outcomes!N139),'County Names to hide (2)'!$D$2)-Outcomes!M139)/30,1)))</f>
        <v/>
      </c>
      <c r="V139" s="52" t="str">
        <f>IF(Outcomes!C139="", "", DATEDIF(Outcomes!C139,#REF!, "y"))</f>
        <v/>
      </c>
      <c r="W139" s="52" t="str">
        <f>IF(OR(A139 ="", M139 ="", N139 =""), "",
   IF(AND(
         N139 &gt;= 'County Names to hide (2)'!$C$2,
         N139 &lt;= 'County Names to hide (2)'!$D$2
      ),
      "Yes",
      "No"
   )
)</f>
        <v/>
      </c>
      <c r="X139" s="1"/>
      <c r="Y139" s="1"/>
      <c r="Z139" s="1"/>
    </row>
    <row r="140" spans="1:26" x14ac:dyDescent="0.35">
      <c r="A140" s="1"/>
      <c r="B140" s="1"/>
      <c r="C140" s="1"/>
      <c r="D140" s="1"/>
      <c r="E140" s="1"/>
      <c r="F140" s="1"/>
      <c r="G140" s="1"/>
      <c r="H140" s="1"/>
      <c r="I140" s="1"/>
      <c r="J140" s="1"/>
      <c r="K140" s="1"/>
      <c r="L140" s="79" t="str">
        <f t="shared" si="2"/>
        <v>Yes</v>
      </c>
      <c r="M140" s="4"/>
      <c r="N140" s="4"/>
      <c r="O140" s="52" t="str">
        <f>IF(OR(M140="", M140=""), "",
   IF(AND(
         M140 &lt;= 'County Names to hide (2)'!$D$2,
         OR(N140 ="", N140 &gt;= 'County Names to hide (2)'!$C$2)
      ),
      "Yes",
      "No"
   )
)</f>
        <v/>
      </c>
      <c r="P140" s="4"/>
      <c r="Q140" s="4"/>
      <c r="R140" s="4"/>
      <c r="S140" s="4"/>
      <c r="T140" s="1"/>
      <c r="U140" s="52" t="str">
        <f>IF(Outcomes!M140="","",
   IF(AND(Outcomes!N140&lt;&gt;"",Outcomes!N140&lt;'County Names to hide (2)'!$C$2),0,
      ROUND((MIN(IF(Outcomes!N140="", 'County Names to hide (2)'!$D$2, Outcomes!N140),'County Names to hide (2)'!$D$2)-Outcomes!M140)/30,1)))</f>
        <v/>
      </c>
      <c r="V140" s="52" t="str">
        <f>IF(Outcomes!C140="", "", DATEDIF(Outcomes!C140,#REF!, "y"))</f>
        <v/>
      </c>
      <c r="W140" s="52" t="str">
        <f>IF(OR(A140 ="", M140 ="", N140 =""), "",
   IF(AND(
         N140 &gt;= 'County Names to hide (2)'!$C$2,
         N140 &lt;= 'County Names to hide (2)'!$D$2
      ),
      "Yes",
      "No"
   )
)</f>
        <v/>
      </c>
      <c r="X140" s="1"/>
      <c r="Y140" s="1"/>
      <c r="Z140" s="1"/>
    </row>
    <row r="141" spans="1:26" x14ac:dyDescent="0.35">
      <c r="A141" s="1"/>
      <c r="B141" s="1"/>
      <c r="C141" s="1"/>
      <c r="D141" s="1"/>
      <c r="E141" s="1"/>
      <c r="F141" s="1"/>
      <c r="G141" s="1"/>
      <c r="H141" s="1"/>
      <c r="I141" s="1"/>
      <c r="J141" s="1"/>
      <c r="K141" s="1"/>
      <c r="L141" s="79" t="str">
        <f t="shared" si="2"/>
        <v>Yes</v>
      </c>
      <c r="M141" s="4"/>
      <c r="N141" s="4"/>
      <c r="O141" s="52" t="str">
        <f>IF(OR(M141="", M141=""), "",
   IF(AND(
         M141 &lt;= 'County Names to hide (2)'!$D$2,
         OR(N141 ="", N141 &gt;= 'County Names to hide (2)'!$C$2)
      ),
      "Yes",
      "No"
   )
)</f>
        <v/>
      </c>
      <c r="P141" s="4"/>
      <c r="Q141" s="4"/>
      <c r="R141" s="4"/>
      <c r="S141" s="4"/>
      <c r="T141" s="1"/>
      <c r="U141" s="52" t="str">
        <f>IF(Outcomes!M141="","",
   IF(AND(Outcomes!N141&lt;&gt;"",Outcomes!N141&lt;'County Names to hide (2)'!$C$2),0,
      ROUND((MIN(IF(Outcomes!N141="", 'County Names to hide (2)'!$D$2, Outcomes!N141),'County Names to hide (2)'!$D$2)-Outcomes!M141)/30,1)))</f>
        <v/>
      </c>
      <c r="V141" s="52" t="str">
        <f>IF(Outcomes!C141="", "", DATEDIF(Outcomes!C141,#REF!, "y"))</f>
        <v/>
      </c>
      <c r="W141" s="52" t="str">
        <f>IF(OR(A141 ="", M141 ="", N141 =""), "",
   IF(AND(
         N141 &gt;= 'County Names to hide (2)'!$C$2,
         N141 &lt;= 'County Names to hide (2)'!$D$2
      ),
      "Yes",
      "No"
   )
)</f>
        <v/>
      </c>
      <c r="X141" s="1"/>
      <c r="Y141" s="1"/>
      <c r="Z141" s="1"/>
    </row>
    <row r="142" spans="1:26" x14ac:dyDescent="0.35">
      <c r="A142" s="1"/>
      <c r="B142" s="1"/>
      <c r="C142" s="1"/>
      <c r="D142" s="1"/>
      <c r="E142" s="1"/>
      <c r="F142" s="1"/>
      <c r="G142" s="1"/>
      <c r="H142" s="1"/>
      <c r="I142" s="1"/>
      <c r="J142" s="1"/>
      <c r="K142" s="1"/>
      <c r="L142" s="79" t="str">
        <f t="shared" si="2"/>
        <v>Yes</v>
      </c>
      <c r="M142" s="4"/>
      <c r="N142" s="4"/>
      <c r="O142" s="52" t="str">
        <f>IF(OR(M142="", M142=""), "",
   IF(AND(
         M142 &lt;= 'County Names to hide (2)'!$D$2,
         OR(N142 ="", N142 &gt;= 'County Names to hide (2)'!$C$2)
      ),
      "Yes",
      "No"
   )
)</f>
        <v/>
      </c>
      <c r="P142" s="4"/>
      <c r="Q142" s="4"/>
      <c r="R142" s="4"/>
      <c r="S142" s="4"/>
      <c r="T142" s="1"/>
      <c r="U142" s="52" t="str">
        <f>IF(Outcomes!M142="","",
   IF(AND(Outcomes!N142&lt;&gt;"",Outcomes!N142&lt;'County Names to hide (2)'!$C$2),0,
      ROUND((MIN(IF(Outcomes!N142="", 'County Names to hide (2)'!$D$2, Outcomes!N142),'County Names to hide (2)'!$D$2)-Outcomes!M142)/30,1)))</f>
        <v/>
      </c>
      <c r="V142" s="52" t="str">
        <f>IF(Outcomes!C142="", "", DATEDIF(Outcomes!C142,#REF!, "y"))</f>
        <v/>
      </c>
      <c r="W142" s="52" t="str">
        <f>IF(OR(A142 ="", M142 ="", N142 =""), "",
   IF(AND(
         N142 &gt;= 'County Names to hide (2)'!$C$2,
         N142 &lt;= 'County Names to hide (2)'!$D$2
      ),
      "Yes",
      "No"
   )
)</f>
        <v/>
      </c>
      <c r="X142" s="1"/>
      <c r="Y142" s="1"/>
      <c r="Z142" s="1"/>
    </row>
    <row r="143" spans="1:26" x14ac:dyDescent="0.35">
      <c r="A143" s="1"/>
      <c r="B143" s="1"/>
      <c r="C143" s="1"/>
      <c r="D143" s="1"/>
      <c r="E143" s="1"/>
      <c r="F143" s="1"/>
      <c r="G143" s="1"/>
      <c r="H143" s="1"/>
      <c r="I143" s="1"/>
      <c r="J143" s="1"/>
      <c r="K143" s="1"/>
      <c r="L143" s="79" t="str">
        <f t="shared" si="2"/>
        <v>Yes</v>
      </c>
      <c r="M143" s="4"/>
      <c r="N143" s="4"/>
      <c r="O143" s="52" t="str">
        <f>IF(OR(M143="", M143=""), "",
   IF(AND(
         M143 &lt;= 'County Names to hide (2)'!$D$2,
         OR(N143 ="", N143 &gt;= 'County Names to hide (2)'!$C$2)
      ),
      "Yes",
      "No"
   )
)</f>
        <v/>
      </c>
      <c r="P143" s="4"/>
      <c r="Q143" s="4"/>
      <c r="R143" s="4"/>
      <c r="S143" s="4"/>
      <c r="T143" s="1"/>
      <c r="U143" s="52" t="str">
        <f>IF(Outcomes!M143="","",
   IF(AND(Outcomes!N143&lt;&gt;"",Outcomes!N143&lt;'County Names to hide (2)'!$C$2),0,
      ROUND((MIN(IF(Outcomes!N143="", 'County Names to hide (2)'!$D$2, Outcomes!N143),'County Names to hide (2)'!$D$2)-Outcomes!M143)/30,1)))</f>
        <v/>
      </c>
      <c r="V143" s="52" t="str">
        <f>IF(Outcomes!C143="", "", DATEDIF(Outcomes!C143,#REF!, "y"))</f>
        <v/>
      </c>
      <c r="W143" s="52" t="str">
        <f>IF(OR(A143 ="", M143 ="", N143 =""), "",
   IF(AND(
         N143 &gt;= 'County Names to hide (2)'!$C$2,
         N143 &lt;= 'County Names to hide (2)'!$D$2
      ),
      "Yes",
      "No"
   )
)</f>
        <v/>
      </c>
      <c r="X143" s="1"/>
      <c r="Y143" s="1"/>
      <c r="Z143" s="1"/>
    </row>
    <row r="144" spans="1:26" x14ac:dyDescent="0.35">
      <c r="A144" s="1"/>
      <c r="B144" s="1"/>
      <c r="C144" s="1"/>
      <c r="D144" s="1"/>
      <c r="E144" s="1"/>
      <c r="F144" s="1"/>
      <c r="G144" s="1"/>
      <c r="H144" s="1"/>
      <c r="I144" s="1"/>
      <c r="J144" s="1"/>
      <c r="K144" s="1"/>
      <c r="L144" s="79" t="str">
        <f t="shared" si="2"/>
        <v>Yes</v>
      </c>
      <c r="M144" s="4"/>
      <c r="N144" s="4"/>
      <c r="O144" s="52" t="str">
        <f>IF(OR(M144="", M144=""), "",
   IF(AND(
         M144 &lt;= 'County Names to hide (2)'!$D$2,
         OR(N144 ="", N144 &gt;= 'County Names to hide (2)'!$C$2)
      ),
      "Yes",
      "No"
   )
)</f>
        <v/>
      </c>
      <c r="P144" s="4"/>
      <c r="Q144" s="4"/>
      <c r="R144" s="4"/>
      <c r="S144" s="4"/>
      <c r="T144" s="1"/>
      <c r="U144" s="52" t="str">
        <f>IF(Outcomes!M144="","",
   IF(AND(Outcomes!N144&lt;&gt;"",Outcomes!N144&lt;'County Names to hide (2)'!$C$2),0,
      ROUND((MIN(IF(Outcomes!N144="", 'County Names to hide (2)'!$D$2, Outcomes!N144),'County Names to hide (2)'!$D$2)-Outcomes!M144)/30,1)))</f>
        <v/>
      </c>
      <c r="V144" s="52" t="str">
        <f>IF(Outcomes!C144="", "", DATEDIF(Outcomes!C144,#REF!, "y"))</f>
        <v/>
      </c>
      <c r="W144" s="52" t="str">
        <f>IF(OR(A144 ="", M144 ="", N144 =""), "",
   IF(AND(
         N144 &gt;= 'County Names to hide (2)'!$C$2,
         N144 &lt;= 'County Names to hide (2)'!$D$2
      ),
      "Yes",
      "No"
   )
)</f>
        <v/>
      </c>
      <c r="X144" s="1"/>
      <c r="Y144" s="1"/>
      <c r="Z144" s="1"/>
    </row>
    <row r="145" spans="1:26" x14ac:dyDescent="0.35">
      <c r="A145" s="1"/>
      <c r="B145" s="1"/>
      <c r="C145" s="1"/>
      <c r="D145" s="1"/>
      <c r="E145" s="1"/>
      <c r="F145" s="1"/>
      <c r="G145" s="1"/>
      <c r="H145" s="1"/>
      <c r="I145" s="1"/>
      <c r="J145" s="1"/>
      <c r="K145" s="1"/>
      <c r="L145" s="79" t="str">
        <f t="shared" si="2"/>
        <v>Yes</v>
      </c>
      <c r="M145" s="4"/>
      <c r="N145" s="4"/>
      <c r="O145" s="52" t="str">
        <f>IF(OR(M145="", M145=""), "",
   IF(AND(
         M145 &lt;= 'County Names to hide (2)'!$D$2,
         OR(N145 ="", N145 &gt;= 'County Names to hide (2)'!$C$2)
      ),
      "Yes",
      "No"
   )
)</f>
        <v/>
      </c>
      <c r="P145" s="4"/>
      <c r="Q145" s="4"/>
      <c r="R145" s="4"/>
      <c r="S145" s="4"/>
      <c r="T145" s="1"/>
      <c r="U145" s="52" t="str">
        <f>IF(Outcomes!M145="","",
   IF(AND(Outcomes!N145&lt;&gt;"",Outcomes!N145&lt;'County Names to hide (2)'!$C$2),0,
      ROUND((MIN(IF(Outcomes!N145="", 'County Names to hide (2)'!$D$2, Outcomes!N145),'County Names to hide (2)'!$D$2)-Outcomes!M145)/30,1)))</f>
        <v/>
      </c>
      <c r="V145" s="52" t="str">
        <f>IF(Outcomes!C145="", "", DATEDIF(Outcomes!C145,#REF!, "y"))</f>
        <v/>
      </c>
      <c r="W145" s="52" t="str">
        <f>IF(OR(A145 ="", M145 ="", N145 =""), "",
   IF(AND(
         N145 &gt;= 'County Names to hide (2)'!$C$2,
         N145 &lt;= 'County Names to hide (2)'!$D$2
      ),
      "Yes",
      "No"
   )
)</f>
        <v/>
      </c>
      <c r="X145" s="1"/>
      <c r="Y145" s="1"/>
      <c r="Z145" s="1"/>
    </row>
    <row r="146" spans="1:26" x14ac:dyDescent="0.35">
      <c r="A146" s="1"/>
      <c r="B146" s="1"/>
      <c r="C146" s="1"/>
      <c r="D146" s="1"/>
      <c r="E146" s="1"/>
      <c r="F146" s="1"/>
      <c r="G146" s="1"/>
      <c r="H146" s="1"/>
      <c r="I146" s="1"/>
      <c r="J146" s="1"/>
      <c r="K146" s="1"/>
      <c r="L146" s="79" t="str">
        <f t="shared" si="2"/>
        <v>Yes</v>
      </c>
      <c r="M146" s="4"/>
      <c r="N146" s="4"/>
      <c r="O146" s="52" t="str">
        <f>IF(OR(M146="", M146=""), "",
   IF(AND(
         M146 &lt;= 'County Names to hide (2)'!$D$2,
         OR(N146 ="", N146 &gt;= 'County Names to hide (2)'!$C$2)
      ),
      "Yes",
      "No"
   )
)</f>
        <v/>
      </c>
      <c r="P146" s="4"/>
      <c r="Q146" s="4"/>
      <c r="R146" s="4"/>
      <c r="S146" s="4"/>
      <c r="T146" s="1"/>
      <c r="U146" s="52" t="str">
        <f>IF(Outcomes!M146="","",
   IF(AND(Outcomes!N146&lt;&gt;"",Outcomes!N146&lt;'County Names to hide (2)'!$C$2),0,
      ROUND((MIN(IF(Outcomes!N146="", 'County Names to hide (2)'!$D$2, Outcomes!N146),'County Names to hide (2)'!$D$2)-Outcomes!M146)/30,1)))</f>
        <v/>
      </c>
      <c r="V146" s="52" t="str">
        <f>IF(Outcomes!C146="", "", DATEDIF(Outcomes!C146,#REF!, "y"))</f>
        <v/>
      </c>
      <c r="W146" s="52" t="str">
        <f>IF(OR(A146 ="", M146 ="", N146 =""), "",
   IF(AND(
         N146 &gt;= 'County Names to hide (2)'!$C$2,
         N146 &lt;= 'County Names to hide (2)'!$D$2
      ),
      "Yes",
      "No"
   )
)</f>
        <v/>
      </c>
      <c r="X146" s="1"/>
      <c r="Y146" s="1"/>
      <c r="Z146" s="1"/>
    </row>
    <row r="147" spans="1:26" x14ac:dyDescent="0.35">
      <c r="A147" s="1"/>
      <c r="B147" s="1"/>
      <c r="C147" s="1"/>
      <c r="D147" s="1"/>
      <c r="E147" s="1"/>
      <c r="F147" s="1"/>
      <c r="G147" s="1"/>
      <c r="H147" s="1"/>
      <c r="I147" s="1"/>
      <c r="J147" s="1"/>
      <c r="K147" s="1"/>
      <c r="L147" s="79" t="str">
        <f t="shared" si="2"/>
        <v>Yes</v>
      </c>
      <c r="M147" s="4"/>
      <c r="N147" s="4"/>
      <c r="O147" s="52" t="str">
        <f>IF(OR(M147="", M147=""), "",
   IF(AND(
         M147 &lt;= 'County Names to hide (2)'!$D$2,
         OR(N147 ="", N147 &gt;= 'County Names to hide (2)'!$C$2)
      ),
      "Yes",
      "No"
   )
)</f>
        <v/>
      </c>
      <c r="P147" s="4"/>
      <c r="Q147" s="4"/>
      <c r="R147" s="4"/>
      <c r="S147" s="4"/>
      <c r="T147" s="1"/>
      <c r="U147" s="52" t="str">
        <f>IF(Outcomes!M147="","",
   IF(AND(Outcomes!N147&lt;&gt;"",Outcomes!N147&lt;'County Names to hide (2)'!$C$2),0,
      ROUND((MIN(IF(Outcomes!N147="", 'County Names to hide (2)'!$D$2, Outcomes!N147),'County Names to hide (2)'!$D$2)-Outcomes!M147)/30,1)))</f>
        <v/>
      </c>
      <c r="V147" s="52" t="str">
        <f>IF(Outcomes!C147="", "", DATEDIF(Outcomes!C147,#REF!, "y"))</f>
        <v/>
      </c>
      <c r="W147" s="52" t="str">
        <f>IF(OR(A147 ="", M147 ="", N147 =""), "",
   IF(AND(
         N147 &gt;= 'County Names to hide (2)'!$C$2,
         N147 &lt;= 'County Names to hide (2)'!$D$2
      ),
      "Yes",
      "No"
   )
)</f>
        <v/>
      </c>
      <c r="X147" s="1"/>
      <c r="Y147" s="1"/>
      <c r="Z147" s="1"/>
    </row>
    <row r="148" spans="1:26" x14ac:dyDescent="0.35">
      <c r="A148" s="1"/>
      <c r="B148" s="1"/>
      <c r="C148" s="1"/>
      <c r="D148" s="1"/>
      <c r="E148" s="1"/>
      <c r="F148" s="1"/>
      <c r="G148" s="1"/>
      <c r="H148" s="1"/>
      <c r="I148" s="1"/>
      <c r="J148" s="1"/>
      <c r="K148" s="1"/>
      <c r="L148" s="79" t="str">
        <f t="shared" si="2"/>
        <v>Yes</v>
      </c>
      <c r="M148" s="4"/>
      <c r="N148" s="4"/>
      <c r="O148" s="52" t="str">
        <f>IF(OR(M148="", M148=""), "",
   IF(AND(
         M148 &lt;= 'County Names to hide (2)'!$D$2,
         OR(N148 ="", N148 &gt;= 'County Names to hide (2)'!$C$2)
      ),
      "Yes",
      "No"
   )
)</f>
        <v/>
      </c>
      <c r="P148" s="4"/>
      <c r="Q148" s="4"/>
      <c r="R148" s="4"/>
      <c r="S148" s="4"/>
      <c r="T148" s="1"/>
      <c r="U148" s="52" t="str">
        <f>IF(Outcomes!M148="","",
   IF(AND(Outcomes!N148&lt;&gt;"",Outcomes!N148&lt;'County Names to hide (2)'!$C$2),0,
      ROUND((MIN(IF(Outcomes!N148="", 'County Names to hide (2)'!$D$2, Outcomes!N148),'County Names to hide (2)'!$D$2)-Outcomes!M148)/30,1)))</f>
        <v/>
      </c>
      <c r="V148" s="52" t="str">
        <f>IF(Outcomes!C148="", "", DATEDIF(Outcomes!C148,#REF!, "y"))</f>
        <v/>
      </c>
      <c r="W148" s="52" t="str">
        <f>IF(OR(A148 ="", M148 ="", N148 =""), "",
   IF(AND(
         N148 &gt;= 'County Names to hide (2)'!$C$2,
         N148 &lt;= 'County Names to hide (2)'!$D$2
      ),
      "Yes",
      "No"
   )
)</f>
        <v/>
      </c>
      <c r="X148" s="1"/>
      <c r="Y148" s="1"/>
      <c r="Z148" s="1"/>
    </row>
    <row r="149" spans="1:26" x14ac:dyDescent="0.35">
      <c r="A149" s="1"/>
      <c r="B149" s="1"/>
      <c r="C149" s="1"/>
      <c r="D149" s="1"/>
      <c r="E149" s="1"/>
      <c r="F149" s="1"/>
      <c r="G149" s="1"/>
      <c r="H149" s="1"/>
      <c r="I149" s="1"/>
      <c r="J149" s="1"/>
      <c r="K149" s="1"/>
      <c r="L149" s="79" t="str">
        <f t="shared" si="2"/>
        <v>Yes</v>
      </c>
      <c r="M149" s="4"/>
      <c r="N149" s="4"/>
      <c r="O149" s="52" t="str">
        <f>IF(OR(M149="", M149=""), "",
   IF(AND(
         M149 &lt;= 'County Names to hide (2)'!$D$2,
         OR(N149 ="", N149 &gt;= 'County Names to hide (2)'!$C$2)
      ),
      "Yes",
      "No"
   )
)</f>
        <v/>
      </c>
      <c r="P149" s="4"/>
      <c r="Q149" s="4"/>
      <c r="R149" s="4"/>
      <c r="S149" s="4"/>
      <c r="T149" s="1"/>
      <c r="U149" s="52" t="str">
        <f>IF(Outcomes!M149="","",
   IF(AND(Outcomes!N149&lt;&gt;"",Outcomes!N149&lt;'County Names to hide (2)'!$C$2),0,
      ROUND((MIN(IF(Outcomes!N149="", 'County Names to hide (2)'!$D$2, Outcomes!N149),'County Names to hide (2)'!$D$2)-Outcomes!M149)/30,1)))</f>
        <v/>
      </c>
      <c r="V149" s="52" t="str">
        <f>IF(Outcomes!C149="", "", DATEDIF(Outcomes!C149,#REF!, "y"))</f>
        <v/>
      </c>
      <c r="W149" s="52" t="str">
        <f>IF(OR(A149 ="", M149 ="", N149 =""), "",
   IF(AND(
         N149 &gt;= 'County Names to hide (2)'!$C$2,
         N149 &lt;= 'County Names to hide (2)'!$D$2
      ),
      "Yes",
      "No"
   )
)</f>
        <v/>
      </c>
      <c r="X149" s="1"/>
      <c r="Y149" s="1"/>
      <c r="Z149" s="1"/>
    </row>
    <row r="150" spans="1:26" x14ac:dyDescent="0.35">
      <c r="A150" s="1"/>
      <c r="B150" s="1"/>
      <c r="C150" s="1"/>
      <c r="D150" s="1"/>
      <c r="E150" s="1"/>
      <c r="F150" s="1"/>
      <c r="G150" s="1"/>
      <c r="H150" s="1"/>
      <c r="I150" s="1"/>
      <c r="J150" s="1"/>
      <c r="K150" s="1"/>
      <c r="L150" s="79" t="str">
        <f t="shared" si="2"/>
        <v>Yes</v>
      </c>
      <c r="M150" s="4"/>
      <c r="N150" s="4"/>
      <c r="O150" s="52" t="str">
        <f>IF(OR(M150="", M150=""), "",
   IF(AND(
         M150 &lt;= 'County Names to hide (2)'!$D$2,
         OR(N150 ="", N150 &gt;= 'County Names to hide (2)'!$C$2)
      ),
      "Yes",
      "No"
   )
)</f>
        <v/>
      </c>
      <c r="P150" s="4"/>
      <c r="Q150" s="4"/>
      <c r="R150" s="4"/>
      <c r="S150" s="4"/>
      <c r="T150" s="1"/>
      <c r="U150" s="52" t="str">
        <f>IF(Outcomes!M150="","",
   IF(AND(Outcomes!N150&lt;&gt;"",Outcomes!N150&lt;'County Names to hide (2)'!$C$2),0,
      ROUND((MIN(IF(Outcomes!N150="", 'County Names to hide (2)'!$D$2, Outcomes!N150),'County Names to hide (2)'!$D$2)-Outcomes!M150)/30,1)))</f>
        <v/>
      </c>
      <c r="V150" s="52" t="str">
        <f>IF(Outcomes!C150="", "", DATEDIF(Outcomes!C150,#REF!, "y"))</f>
        <v/>
      </c>
      <c r="W150" s="52" t="str">
        <f>IF(OR(A150 ="", M150 ="", N150 =""), "",
   IF(AND(
         N150 &gt;= 'County Names to hide (2)'!$C$2,
         N150 &lt;= 'County Names to hide (2)'!$D$2
      ),
      "Yes",
      "No"
   )
)</f>
        <v/>
      </c>
      <c r="X150" s="1"/>
      <c r="Y150" s="1"/>
      <c r="Z150" s="1"/>
    </row>
    <row r="151" spans="1:26" x14ac:dyDescent="0.35">
      <c r="A151" s="1"/>
      <c r="B151" s="1"/>
      <c r="C151" s="1"/>
      <c r="D151" s="1"/>
      <c r="E151" s="1"/>
      <c r="F151" s="1"/>
      <c r="G151" s="1"/>
      <c r="H151" s="1"/>
      <c r="I151" s="1"/>
      <c r="J151" s="1"/>
      <c r="K151" s="1"/>
      <c r="L151" s="79" t="str">
        <f t="shared" si="2"/>
        <v>Yes</v>
      </c>
      <c r="M151" s="4"/>
      <c r="N151" s="4"/>
      <c r="O151" s="52" t="str">
        <f>IF(OR(M151="", M151=""), "",
   IF(AND(
         M151 &lt;= 'County Names to hide (2)'!$D$2,
         OR(N151 ="", N151 &gt;= 'County Names to hide (2)'!$C$2)
      ),
      "Yes",
      "No"
   )
)</f>
        <v/>
      </c>
      <c r="P151" s="4"/>
      <c r="Q151" s="4"/>
      <c r="R151" s="4"/>
      <c r="S151" s="4"/>
      <c r="T151" s="1"/>
      <c r="U151" s="52" t="str">
        <f>IF(Outcomes!M151="","",
   IF(AND(Outcomes!N151&lt;&gt;"",Outcomes!N151&lt;'County Names to hide (2)'!$C$2),0,
      ROUND((MIN(IF(Outcomes!N151="", 'County Names to hide (2)'!$D$2, Outcomes!N151),'County Names to hide (2)'!$D$2)-Outcomes!M151)/30,1)))</f>
        <v/>
      </c>
      <c r="V151" s="52" t="str">
        <f>IF(Outcomes!C151="", "", DATEDIF(Outcomes!C151,#REF!, "y"))</f>
        <v/>
      </c>
      <c r="W151" s="52" t="str">
        <f>IF(OR(A151 ="", M151 ="", N151 =""), "",
   IF(AND(
         N151 &gt;= 'County Names to hide (2)'!$C$2,
         N151 &lt;= 'County Names to hide (2)'!$D$2
      ),
      "Yes",
      "No"
   )
)</f>
        <v/>
      </c>
      <c r="X151" s="1"/>
      <c r="Y151" s="1"/>
      <c r="Z151" s="1"/>
    </row>
    <row r="152" spans="1:26" x14ac:dyDescent="0.35">
      <c r="A152" s="1"/>
      <c r="B152" s="1"/>
      <c r="C152" s="1"/>
      <c r="D152" s="1"/>
      <c r="E152" s="1"/>
      <c r="F152" s="1"/>
      <c r="G152" s="1"/>
      <c r="H152" s="1"/>
      <c r="I152" s="1"/>
      <c r="J152" s="1"/>
      <c r="K152" s="1"/>
      <c r="L152" s="79" t="str">
        <f t="shared" si="2"/>
        <v>Yes</v>
      </c>
      <c r="M152" s="4"/>
      <c r="N152" s="4"/>
      <c r="O152" s="52" t="str">
        <f>IF(OR(M152="", M152=""), "",
   IF(AND(
         M152 &lt;= 'County Names to hide (2)'!$D$2,
         OR(N152 ="", N152 &gt;= 'County Names to hide (2)'!$C$2)
      ),
      "Yes",
      "No"
   )
)</f>
        <v/>
      </c>
      <c r="P152" s="4"/>
      <c r="Q152" s="4"/>
      <c r="R152" s="4"/>
      <c r="S152" s="4"/>
      <c r="T152" s="1"/>
      <c r="U152" s="52" t="str">
        <f>IF(Outcomes!M152="","",
   IF(AND(Outcomes!N152&lt;&gt;"",Outcomes!N152&lt;'County Names to hide (2)'!$C$2),0,
      ROUND((MIN(IF(Outcomes!N152="", 'County Names to hide (2)'!$D$2, Outcomes!N152),'County Names to hide (2)'!$D$2)-Outcomes!M152)/30,1)))</f>
        <v/>
      </c>
      <c r="V152" s="52" t="str">
        <f>IF(Outcomes!C152="", "", DATEDIF(Outcomes!C152,#REF!, "y"))</f>
        <v/>
      </c>
      <c r="W152" s="52" t="str">
        <f>IF(OR(A152 ="", M152 ="", N152 =""), "",
   IF(AND(
         N152 &gt;= 'County Names to hide (2)'!$C$2,
         N152 &lt;= 'County Names to hide (2)'!$D$2
      ),
      "Yes",
      "No"
   )
)</f>
        <v/>
      </c>
      <c r="X152" s="1"/>
      <c r="Y152" s="1"/>
      <c r="Z152" s="1"/>
    </row>
    <row r="153" spans="1:26" x14ac:dyDescent="0.35">
      <c r="A153" s="1"/>
      <c r="B153" s="1"/>
      <c r="C153" s="1"/>
      <c r="D153" s="1"/>
      <c r="E153" s="1"/>
      <c r="F153" s="1"/>
      <c r="G153" s="1"/>
      <c r="H153" s="1"/>
      <c r="I153" s="1"/>
      <c r="J153" s="1"/>
      <c r="K153" s="1"/>
      <c r="L153" s="79" t="str">
        <f t="shared" si="2"/>
        <v>Yes</v>
      </c>
      <c r="M153" s="4"/>
      <c r="N153" s="4"/>
      <c r="O153" s="52" t="str">
        <f>IF(OR(M153="", M153=""), "",
   IF(AND(
         M153 &lt;= 'County Names to hide (2)'!$D$2,
         OR(N153 ="", N153 &gt;= 'County Names to hide (2)'!$C$2)
      ),
      "Yes",
      "No"
   )
)</f>
        <v/>
      </c>
      <c r="P153" s="4"/>
      <c r="Q153" s="4"/>
      <c r="R153" s="4"/>
      <c r="S153" s="4"/>
      <c r="T153" s="1"/>
      <c r="U153" s="52" t="str">
        <f>IF(Outcomes!M153="","",
   IF(AND(Outcomes!N153&lt;&gt;"",Outcomes!N153&lt;'County Names to hide (2)'!$C$2),0,
      ROUND((MIN(IF(Outcomes!N153="", 'County Names to hide (2)'!$D$2, Outcomes!N153),'County Names to hide (2)'!$D$2)-Outcomes!M153)/30,1)))</f>
        <v/>
      </c>
      <c r="V153" s="52" t="str">
        <f>IF(Outcomes!C153="", "", DATEDIF(Outcomes!C153,#REF!, "y"))</f>
        <v/>
      </c>
      <c r="W153" s="52" t="str">
        <f>IF(OR(A153 ="", M153 ="", N153 =""), "",
   IF(AND(
         N153 &gt;= 'County Names to hide (2)'!$C$2,
         N153 &lt;= 'County Names to hide (2)'!$D$2
      ),
      "Yes",
      "No"
   )
)</f>
        <v/>
      </c>
      <c r="X153" s="1"/>
      <c r="Y153" s="1"/>
      <c r="Z153" s="1"/>
    </row>
    <row r="154" spans="1:26" x14ac:dyDescent="0.35">
      <c r="A154" s="1"/>
      <c r="B154" s="1"/>
      <c r="C154" s="1"/>
      <c r="D154" s="1"/>
      <c r="E154" s="1"/>
      <c r="F154" s="1"/>
      <c r="G154" s="1"/>
      <c r="H154" s="1"/>
      <c r="I154" s="1"/>
      <c r="J154" s="1"/>
      <c r="K154" s="1"/>
      <c r="L154" s="79" t="str">
        <f t="shared" si="2"/>
        <v>Yes</v>
      </c>
      <c r="M154" s="4"/>
      <c r="N154" s="4"/>
      <c r="O154" s="52" t="str">
        <f>IF(OR(M154="", M154=""), "",
   IF(AND(
         M154 &lt;= 'County Names to hide (2)'!$D$2,
         OR(N154 ="", N154 &gt;= 'County Names to hide (2)'!$C$2)
      ),
      "Yes",
      "No"
   )
)</f>
        <v/>
      </c>
      <c r="P154" s="4"/>
      <c r="Q154" s="4"/>
      <c r="R154" s="4"/>
      <c r="S154" s="4"/>
      <c r="T154" s="1"/>
      <c r="U154" s="52" t="str">
        <f>IF(Outcomes!M154="","",
   IF(AND(Outcomes!N154&lt;&gt;"",Outcomes!N154&lt;'County Names to hide (2)'!$C$2),0,
      ROUND((MIN(IF(Outcomes!N154="", 'County Names to hide (2)'!$D$2, Outcomes!N154),'County Names to hide (2)'!$D$2)-Outcomes!M154)/30,1)))</f>
        <v/>
      </c>
      <c r="V154" s="52" t="str">
        <f>IF(Outcomes!C154="", "", DATEDIF(Outcomes!C154,#REF!, "y"))</f>
        <v/>
      </c>
      <c r="W154" s="52" t="str">
        <f>IF(OR(A154 ="", M154 ="", N154 =""), "",
   IF(AND(
         N154 &gt;= 'County Names to hide (2)'!$C$2,
         N154 &lt;= 'County Names to hide (2)'!$D$2
      ),
      "Yes",
      "No"
   )
)</f>
        <v/>
      </c>
      <c r="X154" s="1"/>
      <c r="Y154" s="1"/>
      <c r="Z154" s="1"/>
    </row>
    <row r="155" spans="1:26" x14ac:dyDescent="0.35">
      <c r="A155" s="1"/>
      <c r="B155" s="1"/>
      <c r="C155" s="1"/>
      <c r="D155" s="1"/>
      <c r="E155" s="1"/>
      <c r="F155" s="1"/>
      <c r="G155" s="1"/>
      <c r="H155" s="1"/>
      <c r="I155" s="1"/>
      <c r="J155" s="1"/>
      <c r="K155" s="1"/>
      <c r="L155" s="79" t="str">
        <f t="shared" si="2"/>
        <v>Yes</v>
      </c>
      <c r="M155" s="4"/>
      <c r="N155" s="4"/>
      <c r="O155" s="52" t="str">
        <f>IF(OR(M155="", M155=""), "",
   IF(AND(
         M155 &lt;= 'County Names to hide (2)'!$D$2,
         OR(N155 ="", N155 &gt;= 'County Names to hide (2)'!$C$2)
      ),
      "Yes",
      "No"
   )
)</f>
        <v/>
      </c>
      <c r="P155" s="4"/>
      <c r="Q155" s="4"/>
      <c r="R155" s="4"/>
      <c r="S155" s="4"/>
      <c r="T155" s="1"/>
      <c r="U155" s="52" t="str">
        <f>IF(Outcomes!M155="","",
   IF(AND(Outcomes!N155&lt;&gt;"",Outcomes!N155&lt;'County Names to hide (2)'!$C$2),0,
      ROUND((MIN(IF(Outcomes!N155="", 'County Names to hide (2)'!$D$2, Outcomes!N155),'County Names to hide (2)'!$D$2)-Outcomes!M155)/30,1)))</f>
        <v/>
      </c>
      <c r="V155" s="52" t="str">
        <f>IF(Outcomes!C155="", "", DATEDIF(Outcomes!C155,#REF!, "y"))</f>
        <v/>
      </c>
      <c r="W155" s="52" t="str">
        <f>IF(OR(A155 ="", M155 ="", N155 =""), "",
   IF(AND(
         N155 &gt;= 'County Names to hide (2)'!$C$2,
         N155 &lt;= 'County Names to hide (2)'!$D$2
      ),
      "Yes",
      "No"
   )
)</f>
        <v/>
      </c>
      <c r="X155" s="1"/>
      <c r="Y155" s="1"/>
      <c r="Z155" s="1"/>
    </row>
    <row r="156" spans="1:26" x14ac:dyDescent="0.35">
      <c r="A156" s="1"/>
      <c r="B156" s="1"/>
      <c r="C156" s="1"/>
      <c r="D156" s="1"/>
      <c r="E156" s="1"/>
      <c r="F156" s="1"/>
      <c r="G156" s="1"/>
      <c r="H156" s="1"/>
      <c r="I156" s="1"/>
      <c r="J156" s="1"/>
      <c r="K156" s="1"/>
      <c r="L156" s="79" t="str">
        <f t="shared" si="2"/>
        <v>Yes</v>
      </c>
      <c r="M156" s="4"/>
      <c r="N156" s="4"/>
      <c r="O156" s="52" t="str">
        <f>IF(OR(M156="", M156=""), "",
   IF(AND(
         M156 &lt;= 'County Names to hide (2)'!$D$2,
         OR(N156 ="", N156 &gt;= 'County Names to hide (2)'!$C$2)
      ),
      "Yes",
      "No"
   )
)</f>
        <v/>
      </c>
      <c r="P156" s="4"/>
      <c r="Q156" s="4"/>
      <c r="R156" s="4"/>
      <c r="S156" s="4"/>
      <c r="T156" s="1"/>
      <c r="U156" s="52" t="str">
        <f>IF(Outcomes!M156="","",
   IF(AND(Outcomes!N156&lt;&gt;"",Outcomes!N156&lt;'County Names to hide (2)'!$C$2),0,
      ROUND((MIN(IF(Outcomes!N156="", 'County Names to hide (2)'!$D$2, Outcomes!N156),'County Names to hide (2)'!$D$2)-Outcomes!M156)/30,1)))</f>
        <v/>
      </c>
      <c r="V156" s="52" t="str">
        <f>IF(Outcomes!C156="", "", DATEDIF(Outcomes!C156,#REF!, "y"))</f>
        <v/>
      </c>
      <c r="W156" s="52" t="str">
        <f>IF(OR(A156 ="", M156 ="", N156 =""), "",
   IF(AND(
         N156 &gt;= 'County Names to hide (2)'!$C$2,
         N156 &lt;= 'County Names to hide (2)'!$D$2
      ),
      "Yes",
      "No"
   )
)</f>
        <v/>
      </c>
      <c r="X156" s="1"/>
      <c r="Y156" s="1"/>
      <c r="Z156" s="1"/>
    </row>
    <row r="157" spans="1:26" x14ac:dyDescent="0.35">
      <c r="A157" s="1"/>
      <c r="B157" s="1"/>
      <c r="C157" s="1"/>
      <c r="D157" s="1"/>
      <c r="E157" s="1"/>
      <c r="F157" s="1"/>
      <c r="G157" s="1"/>
      <c r="H157" s="1"/>
      <c r="I157" s="1"/>
      <c r="J157" s="1"/>
      <c r="K157" s="1"/>
      <c r="L157" s="79" t="str">
        <f t="shared" si="2"/>
        <v>Yes</v>
      </c>
      <c r="M157" s="4"/>
      <c r="N157" s="4"/>
      <c r="O157" s="52" t="str">
        <f>IF(OR(M157="", M157=""), "",
   IF(AND(
         M157 &lt;= 'County Names to hide (2)'!$D$2,
         OR(N157 ="", N157 &gt;= 'County Names to hide (2)'!$C$2)
      ),
      "Yes",
      "No"
   )
)</f>
        <v/>
      </c>
      <c r="P157" s="4"/>
      <c r="Q157" s="4"/>
      <c r="R157" s="4"/>
      <c r="S157" s="4"/>
      <c r="T157" s="1"/>
      <c r="U157" s="52" t="str">
        <f>IF(Outcomes!M157="","",
   IF(AND(Outcomes!N157&lt;&gt;"",Outcomes!N157&lt;'County Names to hide (2)'!$C$2),0,
      ROUND((MIN(IF(Outcomes!N157="", 'County Names to hide (2)'!$D$2, Outcomes!N157),'County Names to hide (2)'!$D$2)-Outcomes!M157)/30,1)))</f>
        <v/>
      </c>
      <c r="V157" s="52" t="str">
        <f>IF(Outcomes!C157="", "", DATEDIF(Outcomes!C157,#REF!, "y"))</f>
        <v/>
      </c>
      <c r="W157" s="52" t="str">
        <f>IF(OR(A157 ="", M157 ="", N157 =""), "",
   IF(AND(
         N157 &gt;= 'County Names to hide (2)'!$C$2,
         N157 &lt;= 'County Names to hide (2)'!$D$2
      ),
      "Yes",
      "No"
   )
)</f>
        <v/>
      </c>
      <c r="X157" s="1"/>
      <c r="Y157" s="1"/>
      <c r="Z157" s="1"/>
    </row>
    <row r="158" spans="1:26" x14ac:dyDescent="0.35">
      <c r="A158" s="1"/>
      <c r="B158" s="1"/>
      <c r="C158" s="1"/>
      <c r="D158" s="1"/>
      <c r="E158" s="1"/>
      <c r="F158" s="1"/>
      <c r="G158" s="1"/>
      <c r="H158" s="1"/>
      <c r="I158" s="1"/>
      <c r="J158" s="1"/>
      <c r="K158" s="1"/>
      <c r="L158" s="79" t="str">
        <f t="shared" si="2"/>
        <v>Yes</v>
      </c>
      <c r="M158" s="4"/>
      <c r="N158" s="4"/>
      <c r="O158" s="52" t="str">
        <f>IF(OR(M158="", M158=""), "",
   IF(AND(
         M158 &lt;= 'County Names to hide (2)'!$D$2,
         OR(N158 ="", N158 &gt;= 'County Names to hide (2)'!$C$2)
      ),
      "Yes",
      "No"
   )
)</f>
        <v/>
      </c>
      <c r="P158" s="4"/>
      <c r="Q158" s="4"/>
      <c r="R158" s="4"/>
      <c r="S158" s="4"/>
      <c r="T158" s="1"/>
      <c r="U158" s="52" t="str">
        <f>IF(Outcomes!M158="","",
   IF(AND(Outcomes!N158&lt;&gt;"",Outcomes!N158&lt;'County Names to hide (2)'!$C$2),0,
      ROUND((MIN(IF(Outcomes!N158="", 'County Names to hide (2)'!$D$2, Outcomes!N158),'County Names to hide (2)'!$D$2)-Outcomes!M158)/30,1)))</f>
        <v/>
      </c>
      <c r="V158" s="52" t="str">
        <f>IF(Outcomes!C158="", "", DATEDIF(Outcomes!C158,#REF!, "y"))</f>
        <v/>
      </c>
      <c r="W158" s="52" t="str">
        <f>IF(OR(A158 ="", M158 ="", N158 =""), "",
   IF(AND(
         N158 &gt;= 'County Names to hide (2)'!$C$2,
         N158 &lt;= 'County Names to hide (2)'!$D$2
      ),
      "Yes",
      "No"
   )
)</f>
        <v/>
      </c>
      <c r="X158" s="1"/>
      <c r="Y158" s="1"/>
      <c r="Z158" s="1"/>
    </row>
    <row r="159" spans="1:26" x14ac:dyDescent="0.35">
      <c r="A159" s="1"/>
      <c r="B159" s="1"/>
      <c r="C159" s="1"/>
      <c r="D159" s="1"/>
      <c r="E159" s="1"/>
      <c r="F159" s="1"/>
      <c r="G159" s="1"/>
      <c r="H159" s="1"/>
      <c r="I159" s="1"/>
      <c r="J159" s="1"/>
      <c r="K159" s="1"/>
      <c r="L159" s="79" t="str">
        <f t="shared" si="2"/>
        <v>Yes</v>
      </c>
      <c r="M159" s="4"/>
      <c r="N159" s="4"/>
      <c r="O159" s="52" t="str">
        <f>IF(OR(M159="", M159=""), "",
   IF(AND(
         M159 &lt;= 'County Names to hide (2)'!$D$2,
         OR(N159 ="", N159 &gt;= 'County Names to hide (2)'!$C$2)
      ),
      "Yes",
      "No"
   )
)</f>
        <v/>
      </c>
      <c r="P159" s="4"/>
      <c r="Q159" s="4"/>
      <c r="R159" s="4"/>
      <c r="S159" s="4"/>
      <c r="T159" s="1"/>
      <c r="U159" s="52" t="str">
        <f>IF(Outcomes!M159="","",
   IF(AND(Outcomes!N159&lt;&gt;"",Outcomes!N159&lt;'County Names to hide (2)'!$C$2),0,
      ROUND((MIN(IF(Outcomes!N159="", 'County Names to hide (2)'!$D$2, Outcomes!N159),'County Names to hide (2)'!$D$2)-Outcomes!M159)/30,1)))</f>
        <v/>
      </c>
      <c r="V159" s="52" t="str">
        <f>IF(Outcomes!C159="", "", DATEDIF(Outcomes!C159,#REF!, "y"))</f>
        <v/>
      </c>
      <c r="W159" s="52" t="str">
        <f>IF(OR(A159 ="", M159 ="", N159 =""), "",
   IF(AND(
         N159 &gt;= 'County Names to hide (2)'!$C$2,
         N159 &lt;= 'County Names to hide (2)'!$D$2
      ),
      "Yes",
      "No"
   )
)</f>
        <v/>
      </c>
      <c r="X159" s="1"/>
      <c r="Y159" s="1"/>
      <c r="Z159" s="1"/>
    </row>
    <row r="160" spans="1:26" x14ac:dyDescent="0.35">
      <c r="A160" s="1"/>
      <c r="B160" s="1"/>
      <c r="C160" s="1"/>
      <c r="D160" s="1"/>
      <c r="E160" s="1"/>
      <c r="F160" s="1"/>
      <c r="G160" s="1"/>
      <c r="H160" s="1"/>
      <c r="I160" s="1"/>
      <c r="J160" s="1"/>
      <c r="K160" s="1"/>
      <c r="L160" s="79" t="str">
        <f t="shared" si="2"/>
        <v>Yes</v>
      </c>
      <c r="M160" s="4"/>
      <c r="N160" s="4"/>
      <c r="O160" s="52" t="str">
        <f>IF(OR(M160="", M160=""), "",
   IF(AND(
         M160 &lt;= 'County Names to hide (2)'!$D$2,
         OR(N160 ="", N160 &gt;= 'County Names to hide (2)'!$C$2)
      ),
      "Yes",
      "No"
   )
)</f>
        <v/>
      </c>
      <c r="P160" s="4"/>
      <c r="Q160" s="4"/>
      <c r="R160" s="4"/>
      <c r="S160" s="4"/>
      <c r="T160" s="1"/>
      <c r="U160" s="52" t="str">
        <f>IF(Outcomes!M160="","",
   IF(AND(Outcomes!N160&lt;&gt;"",Outcomes!N160&lt;'County Names to hide (2)'!$C$2),0,
      ROUND((MIN(IF(Outcomes!N160="", 'County Names to hide (2)'!$D$2, Outcomes!N160),'County Names to hide (2)'!$D$2)-Outcomes!M160)/30,1)))</f>
        <v/>
      </c>
      <c r="V160" s="52" t="str">
        <f>IF(Outcomes!C160="", "", DATEDIF(Outcomes!C160,#REF!, "y"))</f>
        <v/>
      </c>
      <c r="W160" s="52" t="str">
        <f>IF(OR(A160 ="", M160 ="", N160 =""), "",
   IF(AND(
         N160 &gt;= 'County Names to hide (2)'!$C$2,
         N160 &lt;= 'County Names to hide (2)'!$D$2
      ),
      "Yes",
      "No"
   )
)</f>
        <v/>
      </c>
      <c r="X160" s="1"/>
      <c r="Y160" s="1"/>
      <c r="Z160" s="1"/>
    </row>
    <row r="161" spans="1:26" x14ac:dyDescent="0.35">
      <c r="A161" s="1"/>
      <c r="B161" s="1"/>
      <c r="C161" s="1"/>
      <c r="D161" s="1"/>
      <c r="E161" s="1"/>
      <c r="F161" s="1"/>
      <c r="G161" s="1"/>
      <c r="H161" s="1"/>
      <c r="I161" s="1"/>
      <c r="J161" s="1"/>
      <c r="K161" s="1"/>
      <c r="L161" s="79" t="str">
        <f t="shared" si="2"/>
        <v>Yes</v>
      </c>
      <c r="M161" s="4"/>
      <c r="N161" s="4"/>
      <c r="O161" s="52" t="str">
        <f>IF(OR(M161="", M161=""), "",
   IF(AND(
         M161 &lt;= 'County Names to hide (2)'!$D$2,
         OR(N161 ="", N161 &gt;= 'County Names to hide (2)'!$C$2)
      ),
      "Yes",
      "No"
   )
)</f>
        <v/>
      </c>
      <c r="P161" s="4"/>
      <c r="Q161" s="4"/>
      <c r="R161" s="4"/>
      <c r="S161" s="4"/>
      <c r="T161" s="1"/>
      <c r="U161" s="52" t="str">
        <f>IF(Outcomes!M161="","",
   IF(AND(Outcomes!N161&lt;&gt;"",Outcomes!N161&lt;'County Names to hide (2)'!$C$2),0,
      ROUND((MIN(IF(Outcomes!N161="", 'County Names to hide (2)'!$D$2, Outcomes!N161),'County Names to hide (2)'!$D$2)-Outcomes!M161)/30,1)))</f>
        <v/>
      </c>
      <c r="V161" s="52" t="str">
        <f>IF(Outcomes!C161="", "", DATEDIF(Outcomes!C161,#REF!, "y"))</f>
        <v/>
      </c>
      <c r="W161" s="52" t="str">
        <f>IF(OR(A161 ="", M161 ="", N161 =""), "",
   IF(AND(
         N161 &gt;= 'County Names to hide (2)'!$C$2,
         N161 &lt;= 'County Names to hide (2)'!$D$2
      ),
      "Yes",
      "No"
   )
)</f>
        <v/>
      </c>
      <c r="X161" s="1"/>
      <c r="Y161" s="1"/>
      <c r="Z161" s="1"/>
    </row>
    <row r="162" spans="1:26" x14ac:dyDescent="0.35">
      <c r="A162" s="1"/>
      <c r="B162" s="1"/>
      <c r="C162" s="1"/>
      <c r="D162" s="1"/>
      <c r="E162" s="1"/>
      <c r="F162" s="1"/>
      <c r="G162" s="1"/>
      <c r="H162" s="1"/>
      <c r="I162" s="1"/>
      <c r="J162" s="1"/>
      <c r="K162" s="1"/>
      <c r="L162" s="79" t="str">
        <f t="shared" si="2"/>
        <v>Yes</v>
      </c>
      <c r="M162" s="4"/>
      <c r="N162" s="4"/>
      <c r="O162" s="52" t="str">
        <f>IF(OR(M162="", M162=""), "",
   IF(AND(
         M162 &lt;= 'County Names to hide (2)'!$D$2,
         OR(N162 ="", N162 &gt;= 'County Names to hide (2)'!$C$2)
      ),
      "Yes",
      "No"
   )
)</f>
        <v/>
      </c>
      <c r="P162" s="4"/>
      <c r="Q162" s="4"/>
      <c r="R162" s="4"/>
      <c r="S162" s="4"/>
      <c r="T162" s="1"/>
      <c r="U162" s="52" t="str">
        <f>IF(Outcomes!M162="","",
   IF(AND(Outcomes!N162&lt;&gt;"",Outcomes!N162&lt;'County Names to hide (2)'!$C$2),0,
      ROUND((MIN(IF(Outcomes!N162="", 'County Names to hide (2)'!$D$2, Outcomes!N162),'County Names to hide (2)'!$D$2)-Outcomes!M162)/30,1)))</f>
        <v/>
      </c>
      <c r="V162" s="52" t="str">
        <f>IF(Outcomes!C162="", "", DATEDIF(Outcomes!C162,#REF!, "y"))</f>
        <v/>
      </c>
      <c r="W162" s="52" t="str">
        <f>IF(OR(A162 ="", M162 ="", N162 =""), "",
   IF(AND(
         N162 &gt;= 'County Names to hide (2)'!$C$2,
         N162 &lt;= 'County Names to hide (2)'!$D$2
      ),
      "Yes",
      "No"
   )
)</f>
        <v/>
      </c>
      <c r="X162" s="1"/>
      <c r="Y162" s="1"/>
      <c r="Z162" s="1"/>
    </row>
    <row r="163" spans="1:26" x14ac:dyDescent="0.35">
      <c r="A163" s="1"/>
      <c r="B163" s="1"/>
      <c r="C163" s="1"/>
      <c r="D163" s="1"/>
      <c r="E163" s="1"/>
      <c r="F163" s="1"/>
      <c r="G163" s="1"/>
      <c r="H163" s="1"/>
      <c r="I163" s="1"/>
      <c r="J163" s="1"/>
      <c r="K163" s="1"/>
      <c r="L163" s="79" t="str">
        <f t="shared" si="2"/>
        <v>Yes</v>
      </c>
      <c r="M163" s="4"/>
      <c r="N163" s="4"/>
      <c r="O163" s="52" t="str">
        <f>IF(OR(M163="", M163=""), "",
   IF(AND(
         M163 &lt;= 'County Names to hide (2)'!$D$2,
         OR(N163 ="", N163 &gt;= 'County Names to hide (2)'!$C$2)
      ),
      "Yes",
      "No"
   )
)</f>
        <v/>
      </c>
      <c r="P163" s="4"/>
      <c r="Q163" s="4"/>
      <c r="R163" s="4"/>
      <c r="S163" s="4"/>
      <c r="T163" s="1"/>
      <c r="U163" s="52" t="str">
        <f>IF(Outcomes!M163="","",
   IF(AND(Outcomes!N163&lt;&gt;"",Outcomes!N163&lt;'County Names to hide (2)'!$C$2),0,
      ROUND((MIN(IF(Outcomes!N163="", 'County Names to hide (2)'!$D$2, Outcomes!N163),'County Names to hide (2)'!$D$2)-Outcomes!M163)/30,1)))</f>
        <v/>
      </c>
      <c r="V163" s="52" t="str">
        <f>IF(Outcomes!C163="", "", DATEDIF(Outcomes!C163,#REF!, "y"))</f>
        <v/>
      </c>
      <c r="W163" s="52" t="str">
        <f>IF(OR(A163 ="", M163 ="", N163 =""), "",
   IF(AND(
         N163 &gt;= 'County Names to hide (2)'!$C$2,
         N163 &lt;= 'County Names to hide (2)'!$D$2
      ),
      "Yes",
      "No"
   )
)</f>
        <v/>
      </c>
      <c r="X163" s="1"/>
      <c r="Y163" s="1"/>
      <c r="Z163" s="1"/>
    </row>
    <row r="164" spans="1:26" x14ac:dyDescent="0.35">
      <c r="A164" s="1"/>
      <c r="B164" s="1"/>
      <c r="C164" s="1"/>
      <c r="D164" s="1"/>
      <c r="E164" s="1"/>
      <c r="F164" s="1"/>
      <c r="G164" s="1"/>
      <c r="H164" s="1"/>
      <c r="I164" s="1"/>
      <c r="J164" s="1"/>
      <c r="K164" s="1"/>
      <c r="L164" s="79" t="str">
        <f t="shared" si="2"/>
        <v>Yes</v>
      </c>
      <c r="M164" s="4"/>
      <c r="N164" s="4"/>
      <c r="O164" s="52" t="str">
        <f>IF(OR(M164="", M164=""), "",
   IF(AND(
         M164 &lt;= 'County Names to hide (2)'!$D$2,
         OR(N164 ="", N164 &gt;= 'County Names to hide (2)'!$C$2)
      ),
      "Yes",
      "No"
   )
)</f>
        <v/>
      </c>
      <c r="P164" s="4"/>
      <c r="Q164" s="4"/>
      <c r="R164" s="4"/>
      <c r="S164" s="4"/>
      <c r="T164" s="1"/>
      <c r="U164" s="52" t="str">
        <f>IF(Outcomes!M164="","",
   IF(AND(Outcomes!N164&lt;&gt;"",Outcomes!N164&lt;'County Names to hide (2)'!$C$2),0,
      ROUND((MIN(IF(Outcomes!N164="", 'County Names to hide (2)'!$D$2, Outcomes!N164),'County Names to hide (2)'!$D$2)-Outcomes!M164)/30,1)))</f>
        <v/>
      </c>
      <c r="V164" s="52" t="str">
        <f>IF(Outcomes!C164="", "", DATEDIF(Outcomes!C164,#REF!, "y"))</f>
        <v/>
      </c>
      <c r="W164" s="52" t="str">
        <f>IF(OR(A164 ="", M164 ="", N164 =""), "",
   IF(AND(
         N164 &gt;= 'County Names to hide (2)'!$C$2,
         N164 &lt;= 'County Names to hide (2)'!$D$2
      ),
      "Yes",
      "No"
   )
)</f>
        <v/>
      </c>
      <c r="X164" s="1"/>
      <c r="Y164" s="1"/>
      <c r="Z164" s="1"/>
    </row>
    <row r="165" spans="1:26" x14ac:dyDescent="0.35">
      <c r="A165" s="1"/>
      <c r="B165" s="1"/>
      <c r="C165" s="1"/>
      <c r="D165" s="1"/>
      <c r="E165" s="1"/>
      <c r="F165" s="1"/>
      <c r="G165" s="1"/>
      <c r="H165" s="1"/>
      <c r="I165" s="1"/>
      <c r="J165" s="1"/>
      <c r="K165" s="1"/>
      <c r="L165" s="79" t="str">
        <f t="shared" si="2"/>
        <v>Yes</v>
      </c>
      <c r="M165" s="4"/>
      <c r="N165" s="4"/>
      <c r="O165" s="52" t="str">
        <f>IF(OR(M165="", M165=""), "",
   IF(AND(
         M165 &lt;= 'County Names to hide (2)'!$D$2,
         OR(N165 ="", N165 &gt;= 'County Names to hide (2)'!$C$2)
      ),
      "Yes",
      "No"
   )
)</f>
        <v/>
      </c>
      <c r="P165" s="4"/>
      <c r="Q165" s="4"/>
      <c r="R165" s="4"/>
      <c r="S165" s="4"/>
      <c r="T165" s="1"/>
      <c r="U165" s="52" t="str">
        <f>IF(Outcomes!M165="","",
   IF(AND(Outcomes!N165&lt;&gt;"",Outcomes!N165&lt;'County Names to hide (2)'!$C$2),0,
      ROUND((MIN(IF(Outcomes!N165="", 'County Names to hide (2)'!$D$2, Outcomes!N165),'County Names to hide (2)'!$D$2)-Outcomes!M165)/30,1)))</f>
        <v/>
      </c>
      <c r="V165" s="52" t="str">
        <f>IF(Outcomes!C165="", "", DATEDIF(Outcomes!C165,#REF!, "y"))</f>
        <v/>
      </c>
      <c r="W165" s="52" t="str">
        <f>IF(OR(A165 ="", M165 ="", N165 =""), "",
   IF(AND(
         N165 &gt;= 'County Names to hide (2)'!$C$2,
         N165 &lt;= 'County Names to hide (2)'!$D$2
      ),
      "Yes",
      "No"
   )
)</f>
        <v/>
      </c>
      <c r="X165" s="1"/>
      <c r="Y165" s="1"/>
      <c r="Z165" s="1"/>
    </row>
    <row r="166" spans="1:26" x14ac:dyDescent="0.35">
      <c r="A166" s="1"/>
      <c r="B166" s="1"/>
      <c r="C166" s="1"/>
      <c r="D166" s="1"/>
      <c r="E166" s="1"/>
      <c r="F166" s="1"/>
      <c r="G166" s="1"/>
      <c r="H166" s="1"/>
      <c r="I166" s="1"/>
      <c r="J166" s="1"/>
      <c r="K166" s="1"/>
      <c r="L166" s="79" t="str">
        <f t="shared" si="2"/>
        <v>Yes</v>
      </c>
      <c r="M166" s="4"/>
      <c r="N166" s="4"/>
      <c r="O166" s="52" t="str">
        <f>IF(OR(M166="", M166=""), "",
   IF(AND(
         M166 &lt;= 'County Names to hide (2)'!$D$2,
         OR(N166 ="", N166 &gt;= 'County Names to hide (2)'!$C$2)
      ),
      "Yes",
      "No"
   )
)</f>
        <v/>
      </c>
      <c r="P166" s="4"/>
      <c r="Q166" s="4"/>
      <c r="R166" s="4"/>
      <c r="S166" s="4"/>
      <c r="T166" s="1"/>
      <c r="U166" s="52" t="str">
        <f>IF(Outcomes!M166="","",
   IF(AND(Outcomes!N166&lt;&gt;"",Outcomes!N166&lt;'County Names to hide (2)'!$C$2),0,
      ROUND((MIN(IF(Outcomes!N166="", 'County Names to hide (2)'!$D$2, Outcomes!N166),'County Names to hide (2)'!$D$2)-Outcomes!M166)/30,1)))</f>
        <v/>
      </c>
      <c r="V166" s="52" t="str">
        <f>IF(Outcomes!C166="", "", DATEDIF(Outcomes!C166,#REF!, "y"))</f>
        <v/>
      </c>
      <c r="W166" s="52" t="str">
        <f>IF(OR(A166 ="", M166 ="", N166 =""), "",
   IF(AND(
         N166 &gt;= 'County Names to hide (2)'!$C$2,
         N166 &lt;= 'County Names to hide (2)'!$D$2
      ),
      "Yes",
      "No"
   )
)</f>
        <v/>
      </c>
      <c r="X166" s="1"/>
      <c r="Y166" s="1"/>
      <c r="Z166" s="1"/>
    </row>
    <row r="167" spans="1:26" x14ac:dyDescent="0.35">
      <c r="A167" s="1"/>
      <c r="B167" s="1"/>
      <c r="C167" s="1"/>
      <c r="D167" s="1"/>
      <c r="E167" s="1"/>
      <c r="F167" s="1"/>
      <c r="G167" s="1"/>
      <c r="H167" s="1"/>
      <c r="I167" s="1"/>
      <c r="J167" s="1"/>
      <c r="K167" s="1"/>
      <c r="L167" s="79" t="str">
        <f t="shared" si="2"/>
        <v>Yes</v>
      </c>
      <c r="M167" s="4"/>
      <c r="N167" s="4"/>
      <c r="O167" s="52" t="str">
        <f>IF(OR(M167="", M167=""), "",
   IF(AND(
         M167 &lt;= 'County Names to hide (2)'!$D$2,
         OR(N167 ="", N167 &gt;= 'County Names to hide (2)'!$C$2)
      ),
      "Yes",
      "No"
   )
)</f>
        <v/>
      </c>
      <c r="P167" s="4"/>
      <c r="Q167" s="4"/>
      <c r="R167" s="4"/>
      <c r="S167" s="4"/>
      <c r="T167" s="1"/>
      <c r="U167" s="52" t="str">
        <f>IF(Outcomes!M167="","",
   IF(AND(Outcomes!N167&lt;&gt;"",Outcomes!N167&lt;'County Names to hide (2)'!$C$2),0,
      ROUND((MIN(IF(Outcomes!N167="", 'County Names to hide (2)'!$D$2, Outcomes!N167),'County Names to hide (2)'!$D$2)-Outcomes!M167)/30,1)))</f>
        <v/>
      </c>
      <c r="V167" s="52" t="str">
        <f>IF(Outcomes!C167="", "", DATEDIF(Outcomes!C167,#REF!, "y"))</f>
        <v/>
      </c>
      <c r="W167" s="52" t="str">
        <f>IF(OR(A167 ="", M167 ="", N167 =""), "",
   IF(AND(
         N167 &gt;= 'County Names to hide (2)'!$C$2,
         N167 &lt;= 'County Names to hide (2)'!$D$2
      ),
      "Yes",
      "No"
   )
)</f>
        <v/>
      </c>
      <c r="X167" s="1"/>
      <c r="Y167" s="1"/>
      <c r="Z167" s="1"/>
    </row>
    <row r="168" spans="1:26" x14ac:dyDescent="0.35">
      <c r="A168" s="1"/>
      <c r="B168" s="1"/>
      <c r="C168" s="1"/>
      <c r="D168" s="1"/>
      <c r="E168" s="1"/>
      <c r="F168" s="1"/>
      <c r="G168" s="1"/>
      <c r="H168" s="1"/>
      <c r="I168" s="1"/>
      <c r="J168" s="1"/>
      <c r="K168" s="1"/>
      <c r="L168" s="79" t="str">
        <f t="shared" si="2"/>
        <v>Yes</v>
      </c>
      <c r="M168" s="4"/>
      <c r="N168" s="4"/>
      <c r="O168" s="52" t="str">
        <f>IF(OR(M168="", M168=""), "",
   IF(AND(
         M168 &lt;= 'County Names to hide (2)'!$D$2,
         OR(N168 ="", N168 &gt;= 'County Names to hide (2)'!$C$2)
      ),
      "Yes",
      "No"
   )
)</f>
        <v/>
      </c>
      <c r="P168" s="4"/>
      <c r="Q168" s="4"/>
      <c r="R168" s="4"/>
      <c r="S168" s="4"/>
      <c r="T168" s="1"/>
      <c r="U168" s="52" t="str">
        <f>IF(Outcomes!M168="","",
   IF(AND(Outcomes!N168&lt;&gt;"",Outcomes!N168&lt;'County Names to hide (2)'!$C$2),0,
      ROUND((MIN(IF(Outcomes!N168="", 'County Names to hide (2)'!$D$2, Outcomes!N168),'County Names to hide (2)'!$D$2)-Outcomes!M168)/30,1)))</f>
        <v/>
      </c>
      <c r="V168" s="52" t="str">
        <f>IF(Outcomes!C168="", "", DATEDIF(Outcomes!C168,#REF!, "y"))</f>
        <v/>
      </c>
      <c r="W168" s="52" t="str">
        <f>IF(OR(A168 ="", M168 ="", N168 =""), "",
   IF(AND(
         N168 &gt;= 'County Names to hide (2)'!$C$2,
         N168 &lt;= 'County Names to hide (2)'!$D$2
      ),
      "Yes",
      "No"
   )
)</f>
        <v/>
      </c>
      <c r="X168" s="1"/>
      <c r="Y168" s="1"/>
      <c r="Z168" s="1"/>
    </row>
    <row r="169" spans="1:26" x14ac:dyDescent="0.35">
      <c r="A169" s="1"/>
      <c r="B169" s="1"/>
      <c r="C169" s="1"/>
      <c r="D169" s="1"/>
      <c r="E169" s="1"/>
      <c r="F169" s="1"/>
      <c r="G169" s="1"/>
      <c r="H169" s="1"/>
      <c r="I169" s="1"/>
      <c r="J169" s="1"/>
      <c r="K169" s="1"/>
      <c r="L169" s="79" t="str">
        <f t="shared" si="2"/>
        <v>Yes</v>
      </c>
      <c r="M169" s="4"/>
      <c r="N169" s="4"/>
      <c r="O169" s="52" t="str">
        <f>IF(OR(M169="", M169=""), "",
   IF(AND(
         M169 &lt;= 'County Names to hide (2)'!$D$2,
         OR(N169 ="", N169 &gt;= 'County Names to hide (2)'!$C$2)
      ),
      "Yes",
      "No"
   )
)</f>
        <v/>
      </c>
      <c r="P169" s="4"/>
      <c r="Q169" s="4"/>
      <c r="R169" s="4"/>
      <c r="S169" s="4"/>
      <c r="T169" s="1"/>
      <c r="U169" s="52" t="str">
        <f>IF(Outcomes!M169="","",
   IF(AND(Outcomes!N169&lt;&gt;"",Outcomes!N169&lt;'County Names to hide (2)'!$C$2),0,
      ROUND((MIN(IF(Outcomes!N169="", 'County Names to hide (2)'!$D$2, Outcomes!N169),'County Names to hide (2)'!$D$2)-Outcomes!M169)/30,1)))</f>
        <v/>
      </c>
      <c r="V169" s="52" t="str">
        <f>IF(Outcomes!C169="", "", DATEDIF(Outcomes!C169,#REF!, "y"))</f>
        <v/>
      </c>
      <c r="W169" s="52" t="str">
        <f>IF(OR(A169 ="", M169 ="", N169 =""), "",
   IF(AND(
         N169 &gt;= 'County Names to hide (2)'!$C$2,
         N169 &lt;= 'County Names to hide (2)'!$D$2
      ),
      "Yes",
      "No"
   )
)</f>
        <v/>
      </c>
      <c r="X169" s="1"/>
      <c r="Y169" s="1"/>
      <c r="Z169" s="1"/>
    </row>
    <row r="170" spans="1:26" x14ac:dyDescent="0.35">
      <c r="A170" s="1"/>
      <c r="B170" s="1"/>
      <c r="C170" s="1"/>
      <c r="D170" s="1"/>
      <c r="E170" s="1"/>
      <c r="F170" s="1"/>
      <c r="G170" s="1"/>
      <c r="H170" s="1"/>
      <c r="I170" s="1"/>
      <c r="J170" s="1"/>
      <c r="K170" s="1"/>
      <c r="L170" s="79" t="str">
        <f t="shared" si="2"/>
        <v>Yes</v>
      </c>
      <c r="M170" s="4"/>
      <c r="N170" s="4"/>
      <c r="O170" s="52" t="str">
        <f>IF(OR(M170="", M170=""), "",
   IF(AND(
         M170 &lt;= 'County Names to hide (2)'!$D$2,
         OR(N170 ="", N170 &gt;= 'County Names to hide (2)'!$C$2)
      ),
      "Yes",
      "No"
   )
)</f>
        <v/>
      </c>
      <c r="P170" s="4"/>
      <c r="Q170" s="4"/>
      <c r="R170" s="4"/>
      <c r="S170" s="4"/>
      <c r="T170" s="1"/>
      <c r="U170" s="52" t="str">
        <f>IF(Outcomes!M170="","",
   IF(AND(Outcomes!N170&lt;&gt;"",Outcomes!N170&lt;'County Names to hide (2)'!$C$2),0,
      ROUND((MIN(IF(Outcomes!N170="", 'County Names to hide (2)'!$D$2, Outcomes!N170),'County Names to hide (2)'!$D$2)-Outcomes!M170)/30,1)))</f>
        <v/>
      </c>
      <c r="V170" s="52" t="str">
        <f>IF(Outcomes!C170="", "", DATEDIF(Outcomes!C170,#REF!, "y"))</f>
        <v/>
      </c>
      <c r="W170" s="52" t="str">
        <f>IF(OR(A170 ="", M170 ="", N170 =""), "",
   IF(AND(
         N170 &gt;= 'County Names to hide (2)'!$C$2,
         N170 &lt;= 'County Names to hide (2)'!$D$2
      ),
      "Yes",
      "No"
   )
)</f>
        <v/>
      </c>
      <c r="X170" s="1"/>
      <c r="Y170" s="1"/>
      <c r="Z170" s="1"/>
    </row>
    <row r="171" spans="1:26" x14ac:dyDescent="0.35">
      <c r="A171" s="1"/>
      <c r="B171" s="1"/>
      <c r="C171" s="1"/>
      <c r="D171" s="1"/>
      <c r="E171" s="1"/>
      <c r="F171" s="1"/>
      <c r="G171" s="1"/>
      <c r="H171" s="1"/>
      <c r="I171" s="1"/>
      <c r="J171" s="1"/>
      <c r="K171" s="1"/>
      <c r="L171" s="79" t="str">
        <f t="shared" si="2"/>
        <v>Yes</v>
      </c>
      <c r="M171" s="4"/>
      <c r="N171" s="4"/>
      <c r="O171" s="52" t="str">
        <f>IF(OR(M171="", M171=""), "",
   IF(AND(
         M171 &lt;= 'County Names to hide (2)'!$D$2,
         OR(N171 ="", N171 &gt;= 'County Names to hide (2)'!$C$2)
      ),
      "Yes",
      "No"
   )
)</f>
        <v/>
      </c>
      <c r="P171" s="4"/>
      <c r="Q171" s="4"/>
      <c r="R171" s="4"/>
      <c r="S171" s="4"/>
      <c r="T171" s="1"/>
      <c r="U171" s="52" t="str">
        <f>IF(Outcomes!M171="","",
   IF(AND(Outcomes!N171&lt;&gt;"",Outcomes!N171&lt;'County Names to hide (2)'!$C$2),0,
      ROUND((MIN(IF(Outcomes!N171="", 'County Names to hide (2)'!$D$2, Outcomes!N171),'County Names to hide (2)'!$D$2)-Outcomes!M171)/30,1)))</f>
        <v/>
      </c>
      <c r="V171" s="52" t="str">
        <f>IF(Outcomes!C171="", "", DATEDIF(Outcomes!C171,#REF!, "y"))</f>
        <v/>
      </c>
      <c r="W171" s="52" t="str">
        <f>IF(OR(A171 ="", M171 ="", N171 =""), "",
   IF(AND(
         N171 &gt;= 'County Names to hide (2)'!$C$2,
         N171 &lt;= 'County Names to hide (2)'!$D$2
      ),
      "Yes",
      "No"
   )
)</f>
        <v/>
      </c>
      <c r="X171" s="1"/>
      <c r="Y171" s="1"/>
      <c r="Z171" s="1"/>
    </row>
    <row r="172" spans="1:26" x14ac:dyDescent="0.35">
      <c r="A172" s="1"/>
      <c r="B172" s="1"/>
      <c r="C172" s="1"/>
      <c r="D172" s="1"/>
      <c r="E172" s="1"/>
      <c r="F172" s="1"/>
      <c r="G172" s="1"/>
      <c r="H172" s="1"/>
      <c r="I172" s="1"/>
      <c r="J172" s="1"/>
      <c r="K172" s="1"/>
      <c r="L172" s="79" t="str">
        <f t="shared" si="2"/>
        <v>Yes</v>
      </c>
      <c r="M172" s="4"/>
      <c r="N172" s="4"/>
      <c r="O172" s="52" t="str">
        <f>IF(OR(M172="", M172=""), "",
   IF(AND(
         M172 &lt;= 'County Names to hide (2)'!$D$2,
         OR(N172 ="", N172 &gt;= 'County Names to hide (2)'!$C$2)
      ),
      "Yes",
      "No"
   )
)</f>
        <v/>
      </c>
      <c r="P172" s="4"/>
      <c r="Q172" s="4"/>
      <c r="R172" s="4"/>
      <c r="S172" s="4"/>
      <c r="T172" s="1"/>
      <c r="U172" s="52" t="str">
        <f>IF(Outcomes!M172="","",
   IF(AND(Outcomes!N172&lt;&gt;"",Outcomes!N172&lt;'County Names to hide (2)'!$C$2),0,
      ROUND((MIN(IF(Outcomes!N172="", 'County Names to hide (2)'!$D$2, Outcomes!N172),'County Names to hide (2)'!$D$2)-Outcomes!M172)/30,1)))</f>
        <v/>
      </c>
      <c r="V172" s="52" t="str">
        <f>IF(Outcomes!C172="", "", DATEDIF(Outcomes!C172,#REF!, "y"))</f>
        <v/>
      </c>
      <c r="W172" s="52" t="str">
        <f>IF(OR(A172 ="", M172 ="", N172 =""), "",
   IF(AND(
         N172 &gt;= 'County Names to hide (2)'!$C$2,
         N172 &lt;= 'County Names to hide (2)'!$D$2
      ),
      "Yes",
      "No"
   )
)</f>
        <v/>
      </c>
      <c r="X172" s="1"/>
      <c r="Y172" s="1"/>
      <c r="Z172" s="1"/>
    </row>
    <row r="173" spans="1:26" x14ac:dyDescent="0.35">
      <c r="A173" s="1"/>
      <c r="B173" s="1"/>
      <c r="C173" s="1"/>
      <c r="D173" s="1"/>
      <c r="E173" s="1"/>
      <c r="F173" s="1"/>
      <c r="G173" s="1"/>
      <c r="H173" s="1"/>
      <c r="I173" s="1"/>
      <c r="J173" s="1"/>
      <c r="K173" s="1"/>
      <c r="L173" s="79" t="str">
        <f t="shared" si="2"/>
        <v>Yes</v>
      </c>
      <c r="M173" s="4"/>
      <c r="N173" s="4"/>
      <c r="O173" s="52" t="str">
        <f>IF(OR(M173="", M173=""), "",
   IF(AND(
         M173 &lt;= 'County Names to hide (2)'!$D$2,
         OR(N173 ="", N173 &gt;= 'County Names to hide (2)'!$C$2)
      ),
      "Yes",
      "No"
   )
)</f>
        <v/>
      </c>
      <c r="P173" s="4"/>
      <c r="Q173" s="4"/>
      <c r="R173" s="4"/>
      <c r="S173" s="4"/>
      <c r="T173" s="1"/>
      <c r="U173" s="52" t="str">
        <f>IF(Outcomes!M173="","",
   IF(AND(Outcomes!N173&lt;&gt;"",Outcomes!N173&lt;'County Names to hide (2)'!$C$2),0,
      ROUND((MIN(IF(Outcomes!N173="", 'County Names to hide (2)'!$D$2, Outcomes!N173),'County Names to hide (2)'!$D$2)-Outcomes!M173)/30,1)))</f>
        <v/>
      </c>
      <c r="V173" s="52" t="str">
        <f>IF(Outcomes!C173="", "", DATEDIF(Outcomes!C173,#REF!, "y"))</f>
        <v/>
      </c>
      <c r="W173" s="52" t="str">
        <f>IF(OR(A173 ="", M173 ="", N173 =""), "",
   IF(AND(
         N173 &gt;= 'County Names to hide (2)'!$C$2,
         N173 &lt;= 'County Names to hide (2)'!$D$2
      ),
      "Yes",
      "No"
   )
)</f>
        <v/>
      </c>
      <c r="X173" s="1"/>
      <c r="Y173" s="1"/>
      <c r="Z173" s="1"/>
    </row>
    <row r="174" spans="1:26" x14ac:dyDescent="0.35">
      <c r="A174" s="1"/>
      <c r="B174" s="1"/>
      <c r="C174" s="1"/>
      <c r="D174" s="1"/>
      <c r="E174" s="1"/>
      <c r="F174" s="1"/>
      <c r="G174" s="1"/>
      <c r="H174" s="1"/>
      <c r="I174" s="1"/>
      <c r="J174" s="1"/>
      <c r="K174" s="1"/>
      <c r="L174" s="79" t="str">
        <f t="shared" si="2"/>
        <v>Yes</v>
      </c>
      <c r="M174" s="4"/>
      <c r="N174" s="4"/>
      <c r="O174" s="52" t="str">
        <f>IF(OR(M174="", M174=""), "",
   IF(AND(
         M174 &lt;= 'County Names to hide (2)'!$D$2,
         OR(N174 ="", N174 &gt;= 'County Names to hide (2)'!$C$2)
      ),
      "Yes",
      "No"
   )
)</f>
        <v/>
      </c>
      <c r="P174" s="4"/>
      <c r="Q174" s="4"/>
      <c r="R174" s="4"/>
      <c r="S174" s="4"/>
      <c r="T174" s="1"/>
      <c r="U174" s="52" t="str">
        <f>IF(Outcomes!M174="","",
   IF(AND(Outcomes!N174&lt;&gt;"",Outcomes!N174&lt;'County Names to hide (2)'!$C$2),0,
      ROUND((MIN(IF(Outcomes!N174="", 'County Names to hide (2)'!$D$2, Outcomes!N174),'County Names to hide (2)'!$D$2)-Outcomes!M174)/30,1)))</f>
        <v/>
      </c>
      <c r="V174" s="52" t="str">
        <f>IF(Outcomes!C174="", "", DATEDIF(Outcomes!C174,#REF!, "y"))</f>
        <v/>
      </c>
      <c r="W174" s="52" t="str">
        <f>IF(OR(A174 ="", M174 ="", N174 =""), "",
   IF(AND(
         N174 &gt;= 'County Names to hide (2)'!$C$2,
         N174 &lt;= 'County Names to hide (2)'!$D$2
      ),
      "Yes",
      "No"
   )
)</f>
        <v/>
      </c>
      <c r="X174" s="1"/>
      <c r="Y174" s="1"/>
      <c r="Z174" s="1"/>
    </row>
    <row r="175" spans="1:26" x14ac:dyDescent="0.35">
      <c r="A175" s="1"/>
      <c r="B175" s="1"/>
      <c r="C175" s="1"/>
      <c r="D175" s="1"/>
      <c r="E175" s="1"/>
      <c r="F175" s="1"/>
      <c r="G175" s="1"/>
      <c r="H175" s="1"/>
      <c r="I175" s="1"/>
      <c r="J175" s="1"/>
      <c r="K175" s="1"/>
      <c r="L175" s="79" t="str">
        <f t="shared" si="2"/>
        <v>Yes</v>
      </c>
      <c r="M175" s="4"/>
      <c r="N175" s="4"/>
      <c r="O175" s="52" t="str">
        <f>IF(OR(M175="", M175=""), "",
   IF(AND(
         M175 &lt;= 'County Names to hide (2)'!$D$2,
         OR(N175 ="", N175 &gt;= 'County Names to hide (2)'!$C$2)
      ),
      "Yes",
      "No"
   )
)</f>
        <v/>
      </c>
      <c r="P175" s="4"/>
      <c r="Q175" s="4"/>
      <c r="R175" s="4"/>
      <c r="S175" s="4"/>
      <c r="T175" s="1"/>
      <c r="U175" s="52" t="str">
        <f>IF(Outcomes!M175="","",
   IF(AND(Outcomes!N175&lt;&gt;"",Outcomes!N175&lt;'County Names to hide (2)'!$C$2),0,
      ROUND((MIN(IF(Outcomes!N175="", 'County Names to hide (2)'!$D$2, Outcomes!N175),'County Names to hide (2)'!$D$2)-Outcomes!M175)/30,1)))</f>
        <v/>
      </c>
      <c r="V175" s="52" t="str">
        <f>IF(Outcomes!C175="", "", DATEDIF(Outcomes!C175,#REF!, "y"))</f>
        <v/>
      </c>
      <c r="W175" s="52" t="str">
        <f>IF(OR(A175 ="", M175 ="", N175 =""), "",
   IF(AND(
         N175 &gt;= 'County Names to hide (2)'!$C$2,
         N175 &lt;= 'County Names to hide (2)'!$D$2
      ),
      "Yes",
      "No"
   )
)</f>
        <v/>
      </c>
      <c r="X175" s="1"/>
      <c r="Y175" s="1"/>
      <c r="Z175" s="1"/>
    </row>
    <row r="176" spans="1:26" x14ac:dyDescent="0.35">
      <c r="A176" s="1"/>
      <c r="B176" s="1"/>
      <c r="C176" s="1"/>
      <c r="D176" s="1"/>
      <c r="E176" s="1"/>
      <c r="F176" s="1"/>
      <c r="G176" s="1"/>
      <c r="H176" s="1"/>
      <c r="I176" s="1"/>
      <c r="J176" s="1"/>
      <c r="K176" s="1"/>
      <c r="L176" s="79" t="str">
        <f t="shared" si="2"/>
        <v>Yes</v>
      </c>
      <c r="M176" s="4"/>
      <c r="N176" s="4"/>
      <c r="O176" s="52" t="str">
        <f>IF(OR(M176="", M176=""), "",
   IF(AND(
         M176 &lt;= 'County Names to hide (2)'!$D$2,
         OR(N176 ="", N176 &gt;= 'County Names to hide (2)'!$C$2)
      ),
      "Yes",
      "No"
   )
)</f>
        <v/>
      </c>
      <c r="P176" s="4"/>
      <c r="Q176" s="4"/>
      <c r="R176" s="4"/>
      <c r="S176" s="4"/>
      <c r="T176" s="1"/>
      <c r="U176" s="52" t="str">
        <f>IF(Outcomes!M176="","",
   IF(AND(Outcomes!N176&lt;&gt;"",Outcomes!N176&lt;'County Names to hide (2)'!$C$2),0,
      ROUND((MIN(IF(Outcomes!N176="", 'County Names to hide (2)'!$D$2, Outcomes!N176),'County Names to hide (2)'!$D$2)-Outcomes!M176)/30,1)))</f>
        <v/>
      </c>
      <c r="V176" s="52" t="str">
        <f>IF(Outcomes!C176="", "", DATEDIF(Outcomes!C176,#REF!, "y"))</f>
        <v/>
      </c>
      <c r="W176" s="52" t="str">
        <f>IF(OR(A176 ="", M176 ="", N176 =""), "",
   IF(AND(
         N176 &gt;= 'County Names to hide (2)'!$C$2,
         N176 &lt;= 'County Names to hide (2)'!$D$2
      ),
      "Yes",
      "No"
   )
)</f>
        <v/>
      </c>
      <c r="X176" s="1"/>
      <c r="Y176" s="1"/>
      <c r="Z176" s="1"/>
    </row>
    <row r="177" spans="1:26" x14ac:dyDescent="0.35">
      <c r="A177" s="1"/>
      <c r="B177" s="1"/>
      <c r="C177" s="1"/>
      <c r="D177" s="1"/>
      <c r="E177" s="1"/>
      <c r="F177" s="1"/>
      <c r="G177" s="1"/>
      <c r="H177" s="1"/>
      <c r="I177" s="1"/>
      <c r="J177" s="1"/>
      <c r="K177" s="1"/>
      <c r="L177" s="79" t="str">
        <f t="shared" si="2"/>
        <v>Yes</v>
      </c>
      <c r="M177" s="4"/>
      <c r="N177" s="4"/>
      <c r="O177" s="52" t="str">
        <f>IF(OR(M177="", M177=""), "",
   IF(AND(
         M177 &lt;= 'County Names to hide (2)'!$D$2,
         OR(N177 ="", N177 &gt;= 'County Names to hide (2)'!$C$2)
      ),
      "Yes",
      "No"
   )
)</f>
        <v/>
      </c>
      <c r="P177" s="4"/>
      <c r="Q177" s="4"/>
      <c r="R177" s="4"/>
      <c r="S177" s="4"/>
      <c r="T177" s="1"/>
      <c r="U177" s="52" t="str">
        <f>IF(Outcomes!M177="","",
   IF(AND(Outcomes!N177&lt;&gt;"",Outcomes!N177&lt;'County Names to hide (2)'!$C$2),0,
      ROUND((MIN(IF(Outcomes!N177="", 'County Names to hide (2)'!$D$2, Outcomes!N177),'County Names to hide (2)'!$D$2)-Outcomes!M177)/30,1)))</f>
        <v/>
      </c>
      <c r="V177" s="52" t="str">
        <f>IF(Outcomes!C177="", "", DATEDIF(Outcomes!C177,#REF!, "y"))</f>
        <v/>
      </c>
      <c r="W177" s="52" t="str">
        <f>IF(OR(A177 ="", M177 ="", N177 =""), "",
   IF(AND(
         N177 &gt;= 'County Names to hide (2)'!$C$2,
         N177 &lt;= 'County Names to hide (2)'!$D$2
      ),
      "Yes",
      "No"
   )
)</f>
        <v/>
      </c>
      <c r="X177" s="1"/>
      <c r="Y177" s="1"/>
      <c r="Z177" s="1"/>
    </row>
    <row r="178" spans="1:26" x14ac:dyDescent="0.35">
      <c r="A178" s="1"/>
      <c r="B178" s="1"/>
      <c r="C178" s="1"/>
      <c r="D178" s="1"/>
      <c r="E178" s="1"/>
      <c r="F178" s="1"/>
      <c r="G178" s="1"/>
      <c r="H178" s="1"/>
      <c r="I178" s="1"/>
      <c r="J178" s="1"/>
      <c r="K178" s="1"/>
      <c r="L178" s="79" t="str">
        <f t="shared" si="2"/>
        <v>Yes</v>
      </c>
      <c r="M178" s="4"/>
      <c r="N178" s="4"/>
      <c r="O178" s="52" t="str">
        <f>IF(OR(M178="", M178=""), "",
   IF(AND(
         M178 &lt;= 'County Names to hide (2)'!$D$2,
         OR(N178 ="", N178 &gt;= 'County Names to hide (2)'!$C$2)
      ),
      "Yes",
      "No"
   )
)</f>
        <v/>
      </c>
      <c r="P178" s="4"/>
      <c r="Q178" s="4"/>
      <c r="R178" s="4"/>
      <c r="S178" s="4"/>
      <c r="T178" s="1"/>
      <c r="U178" s="52" t="str">
        <f>IF(Outcomes!M178="","",
   IF(AND(Outcomes!N178&lt;&gt;"",Outcomes!N178&lt;'County Names to hide (2)'!$C$2),0,
      ROUND((MIN(IF(Outcomes!N178="", 'County Names to hide (2)'!$D$2, Outcomes!N178),'County Names to hide (2)'!$D$2)-Outcomes!M178)/30,1)))</f>
        <v/>
      </c>
      <c r="V178" s="52" t="str">
        <f>IF(Outcomes!C178="", "", DATEDIF(Outcomes!C178,#REF!, "y"))</f>
        <v/>
      </c>
      <c r="W178" s="52" t="str">
        <f>IF(OR(A178 ="", M178 ="", N178 =""), "",
   IF(AND(
         N178 &gt;= 'County Names to hide (2)'!$C$2,
         N178 &lt;= 'County Names to hide (2)'!$D$2
      ),
      "Yes",
      "No"
   )
)</f>
        <v/>
      </c>
      <c r="X178" s="1"/>
      <c r="Y178" s="1"/>
      <c r="Z178" s="1"/>
    </row>
    <row r="179" spans="1:26" x14ac:dyDescent="0.35">
      <c r="A179" s="1"/>
      <c r="B179" s="1"/>
      <c r="C179" s="1"/>
      <c r="D179" s="1"/>
      <c r="E179" s="1"/>
      <c r="F179" s="1"/>
      <c r="G179" s="1"/>
      <c r="H179" s="1"/>
      <c r="I179" s="1"/>
      <c r="J179" s="1"/>
      <c r="K179" s="1"/>
      <c r="L179" s="79" t="str">
        <f t="shared" si="2"/>
        <v>Yes</v>
      </c>
      <c r="M179" s="4"/>
      <c r="N179" s="4"/>
      <c r="O179" s="52" t="str">
        <f>IF(OR(M179="", M179=""), "",
   IF(AND(
         M179 &lt;= 'County Names to hide (2)'!$D$2,
         OR(N179 ="", N179 &gt;= 'County Names to hide (2)'!$C$2)
      ),
      "Yes",
      "No"
   )
)</f>
        <v/>
      </c>
      <c r="P179" s="4"/>
      <c r="Q179" s="4"/>
      <c r="R179" s="4"/>
      <c r="S179" s="4"/>
      <c r="T179" s="1"/>
      <c r="U179" s="52" t="str">
        <f>IF(Outcomes!M179="","",
   IF(AND(Outcomes!N179&lt;&gt;"",Outcomes!N179&lt;'County Names to hide (2)'!$C$2),0,
      ROUND((MIN(IF(Outcomes!N179="", 'County Names to hide (2)'!$D$2, Outcomes!N179),'County Names to hide (2)'!$D$2)-Outcomes!M179)/30,1)))</f>
        <v/>
      </c>
      <c r="V179" s="52" t="str">
        <f>IF(Outcomes!C179="", "", DATEDIF(Outcomes!C179,#REF!, "y"))</f>
        <v/>
      </c>
      <c r="W179" s="52" t="str">
        <f>IF(OR(A179 ="", M179 ="", N179 =""), "",
   IF(AND(
         N179 &gt;= 'County Names to hide (2)'!$C$2,
         N179 &lt;= 'County Names to hide (2)'!$D$2
      ),
      "Yes",
      "No"
   )
)</f>
        <v/>
      </c>
      <c r="X179" s="1"/>
      <c r="Y179" s="1"/>
      <c r="Z179" s="1"/>
    </row>
    <row r="180" spans="1:26" x14ac:dyDescent="0.35">
      <c r="A180" s="1"/>
      <c r="B180" s="1"/>
      <c r="C180" s="1"/>
      <c r="D180" s="1"/>
      <c r="E180" s="1"/>
      <c r="F180" s="1"/>
      <c r="G180" s="1"/>
      <c r="H180" s="1"/>
      <c r="I180" s="1"/>
      <c r="J180" s="1"/>
      <c r="K180" s="1"/>
      <c r="L180" s="79" t="str">
        <f t="shared" si="2"/>
        <v>Yes</v>
      </c>
      <c r="M180" s="4"/>
      <c r="N180" s="4"/>
      <c r="O180" s="52" t="str">
        <f>IF(OR(M180="", M180=""), "",
   IF(AND(
         M180 &lt;= 'County Names to hide (2)'!$D$2,
         OR(N180 ="", N180 &gt;= 'County Names to hide (2)'!$C$2)
      ),
      "Yes",
      "No"
   )
)</f>
        <v/>
      </c>
      <c r="P180" s="4"/>
      <c r="Q180" s="4"/>
      <c r="R180" s="4"/>
      <c r="S180" s="4"/>
      <c r="T180" s="1"/>
      <c r="U180" s="52" t="str">
        <f>IF(Outcomes!M180="","",
   IF(AND(Outcomes!N180&lt;&gt;"",Outcomes!N180&lt;'County Names to hide (2)'!$C$2),0,
      ROUND((MIN(IF(Outcomes!N180="", 'County Names to hide (2)'!$D$2, Outcomes!N180),'County Names to hide (2)'!$D$2)-Outcomes!M180)/30,1)))</f>
        <v/>
      </c>
      <c r="V180" s="52" t="str">
        <f>IF(Outcomes!C180="", "", DATEDIF(Outcomes!C180,#REF!, "y"))</f>
        <v/>
      </c>
      <c r="W180" s="52" t="str">
        <f>IF(OR(A180 ="", M180 ="", N180 =""), "",
   IF(AND(
         N180 &gt;= 'County Names to hide (2)'!$C$2,
         N180 &lt;= 'County Names to hide (2)'!$D$2
      ),
      "Yes",
      "No"
   )
)</f>
        <v/>
      </c>
      <c r="X180" s="1"/>
      <c r="Y180" s="1"/>
      <c r="Z180" s="1"/>
    </row>
    <row r="181" spans="1:26" x14ac:dyDescent="0.35">
      <c r="A181" s="1"/>
      <c r="B181" s="1"/>
      <c r="C181" s="1"/>
      <c r="D181" s="1"/>
      <c r="E181" s="1"/>
      <c r="F181" s="1"/>
      <c r="G181" s="1"/>
      <c r="H181" s="1"/>
      <c r="I181" s="1"/>
      <c r="J181" s="1"/>
      <c r="K181" s="1"/>
      <c r="L181" s="79" t="str">
        <f t="shared" si="2"/>
        <v>Yes</v>
      </c>
      <c r="M181" s="4"/>
      <c r="N181" s="4"/>
      <c r="O181" s="52" t="str">
        <f>IF(OR(M181="", M181=""), "",
   IF(AND(
         M181 &lt;= 'County Names to hide (2)'!$D$2,
         OR(N181 ="", N181 &gt;= 'County Names to hide (2)'!$C$2)
      ),
      "Yes",
      "No"
   )
)</f>
        <v/>
      </c>
      <c r="P181" s="4"/>
      <c r="Q181" s="4"/>
      <c r="R181" s="4"/>
      <c r="S181" s="4"/>
      <c r="T181" s="1"/>
      <c r="U181" s="52" t="str">
        <f>IF(Outcomes!M181="","",
   IF(AND(Outcomes!N181&lt;&gt;"",Outcomes!N181&lt;'County Names to hide (2)'!$C$2),0,
      ROUND((MIN(IF(Outcomes!N181="", 'County Names to hide (2)'!$D$2, Outcomes!N181),'County Names to hide (2)'!$D$2)-Outcomes!M181)/30,1)))</f>
        <v/>
      </c>
      <c r="V181" s="52" t="str">
        <f>IF(Outcomes!C181="", "", DATEDIF(Outcomes!C181,#REF!, "y"))</f>
        <v/>
      </c>
      <c r="W181" s="52" t="str">
        <f>IF(OR(A181 ="", M181 ="", N181 =""), "",
   IF(AND(
         N181 &gt;= 'County Names to hide (2)'!$C$2,
         N181 &lt;= 'County Names to hide (2)'!$D$2
      ),
      "Yes",
      "No"
   )
)</f>
        <v/>
      </c>
      <c r="X181" s="1"/>
      <c r="Y181" s="1"/>
      <c r="Z181" s="1"/>
    </row>
    <row r="182" spans="1:26" x14ac:dyDescent="0.35">
      <c r="A182" s="1"/>
      <c r="B182" s="1"/>
      <c r="C182" s="1"/>
      <c r="D182" s="1"/>
      <c r="E182" s="1"/>
      <c r="F182" s="1"/>
      <c r="G182" s="1"/>
      <c r="H182" s="1"/>
      <c r="I182" s="1"/>
      <c r="J182" s="1"/>
      <c r="K182" s="1"/>
      <c r="L182" s="79" t="str">
        <f t="shared" si="2"/>
        <v>Yes</v>
      </c>
      <c r="M182" s="4"/>
      <c r="N182" s="4"/>
      <c r="O182" s="52" t="str">
        <f>IF(OR(M182="", M182=""), "",
   IF(AND(
         M182 &lt;= 'County Names to hide (2)'!$D$2,
         OR(N182 ="", N182 &gt;= 'County Names to hide (2)'!$C$2)
      ),
      "Yes",
      "No"
   )
)</f>
        <v/>
      </c>
      <c r="P182" s="4"/>
      <c r="Q182" s="4"/>
      <c r="R182" s="4"/>
      <c r="S182" s="4"/>
      <c r="T182" s="1"/>
      <c r="U182" s="52" t="str">
        <f>IF(Outcomes!M182="","",
   IF(AND(Outcomes!N182&lt;&gt;"",Outcomes!N182&lt;'County Names to hide (2)'!$C$2),0,
      ROUND((MIN(IF(Outcomes!N182="", 'County Names to hide (2)'!$D$2, Outcomes!N182),'County Names to hide (2)'!$D$2)-Outcomes!M182)/30,1)))</f>
        <v/>
      </c>
      <c r="V182" s="52" t="str">
        <f>IF(Outcomes!C182="", "", DATEDIF(Outcomes!C182,#REF!, "y"))</f>
        <v/>
      </c>
      <c r="W182" s="52" t="str">
        <f>IF(OR(A182 ="", M182 ="", N182 =""), "",
   IF(AND(
         N182 &gt;= 'County Names to hide (2)'!$C$2,
         N182 &lt;= 'County Names to hide (2)'!$D$2
      ),
      "Yes",
      "No"
   )
)</f>
        <v/>
      </c>
      <c r="X182" s="1"/>
      <c r="Y182" s="1"/>
      <c r="Z182" s="1"/>
    </row>
    <row r="183" spans="1:26" x14ac:dyDescent="0.35">
      <c r="A183" s="1"/>
      <c r="B183" s="1"/>
      <c r="C183" s="1"/>
      <c r="D183" s="1"/>
      <c r="E183" s="1"/>
      <c r="F183" s="1"/>
      <c r="G183" s="1"/>
      <c r="H183" s="1"/>
      <c r="I183" s="1"/>
      <c r="J183" s="1"/>
      <c r="K183" s="1"/>
      <c r="L183" s="79" t="str">
        <f t="shared" si="2"/>
        <v>Yes</v>
      </c>
      <c r="M183" s="4"/>
      <c r="N183" s="4"/>
      <c r="O183" s="52" t="str">
        <f>IF(OR(M183="", M183=""), "",
   IF(AND(
         M183 &lt;= 'County Names to hide (2)'!$D$2,
         OR(N183 ="", N183 &gt;= 'County Names to hide (2)'!$C$2)
      ),
      "Yes",
      "No"
   )
)</f>
        <v/>
      </c>
      <c r="P183" s="4"/>
      <c r="Q183" s="4"/>
      <c r="R183" s="4"/>
      <c r="S183" s="4"/>
      <c r="T183" s="1"/>
      <c r="U183" s="52" t="str">
        <f>IF(Outcomes!M183="","",
   IF(AND(Outcomes!N183&lt;&gt;"",Outcomes!N183&lt;'County Names to hide (2)'!$C$2),0,
      ROUND((MIN(IF(Outcomes!N183="", 'County Names to hide (2)'!$D$2, Outcomes!N183),'County Names to hide (2)'!$D$2)-Outcomes!M183)/30,1)))</f>
        <v/>
      </c>
      <c r="V183" s="52" t="str">
        <f>IF(Outcomes!C183="", "", DATEDIF(Outcomes!C183,#REF!, "y"))</f>
        <v/>
      </c>
      <c r="W183" s="52" t="str">
        <f>IF(OR(A183 ="", M183 ="", N183 =""), "",
   IF(AND(
         N183 &gt;= 'County Names to hide (2)'!$C$2,
         N183 &lt;= 'County Names to hide (2)'!$D$2
      ),
      "Yes",
      "No"
   )
)</f>
        <v/>
      </c>
      <c r="X183" s="1"/>
      <c r="Y183" s="1"/>
      <c r="Z183" s="1"/>
    </row>
    <row r="184" spans="1:26" x14ac:dyDescent="0.35">
      <c r="A184" s="1"/>
      <c r="B184" s="1"/>
      <c r="C184" s="1"/>
      <c r="D184" s="1"/>
      <c r="E184" s="1"/>
      <c r="F184" s="1"/>
      <c r="G184" s="1"/>
      <c r="H184" s="1"/>
      <c r="I184" s="1"/>
      <c r="J184" s="1"/>
      <c r="K184" s="1"/>
      <c r="L184" s="79" t="str">
        <f t="shared" si="2"/>
        <v>Yes</v>
      </c>
      <c r="M184" s="4"/>
      <c r="N184" s="4"/>
      <c r="O184" s="52" t="str">
        <f>IF(OR(M184="", M184=""), "",
   IF(AND(
         M184 &lt;= 'County Names to hide (2)'!$D$2,
         OR(N184 ="", N184 &gt;= 'County Names to hide (2)'!$C$2)
      ),
      "Yes",
      "No"
   )
)</f>
        <v/>
      </c>
      <c r="P184" s="4"/>
      <c r="Q184" s="4"/>
      <c r="R184" s="4"/>
      <c r="S184" s="4"/>
      <c r="T184" s="1"/>
      <c r="U184" s="52" t="str">
        <f>IF(Outcomes!M184="","",
   IF(AND(Outcomes!N184&lt;&gt;"",Outcomes!N184&lt;'County Names to hide (2)'!$C$2),0,
      ROUND((MIN(IF(Outcomes!N184="", 'County Names to hide (2)'!$D$2, Outcomes!N184),'County Names to hide (2)'!$D$2)-Outcomes!M184)/30,1)))</f>
        <v/>
      </c>
      <c r="V184" s="52" t="str">
        <f>IF(Outcomes!C184="", "", DATEDIF(Outcomes!C184,#REF!, "y"))</f>
        <v/>
      </c>
      <c r="W184" s="52" t="str">
        <f>IF(OR(A184 ="", M184 ="", N184 =""), "",
   IF(AND(
         N184 &gt;= 'County Names to hide (2)'!$C$2,
         N184 &lt;= 'County Names to hide (2)'!$D$2
      ),
      "Yes",
      "No"
   )
)</f>
        <v/>
      </c>
      <c r="X184" s="1"/>
      <c r="Y184" s="1"/>
      <c r="Z184" s="1"/>
    </row>
    <row r="185" spans="1:26" x14ac:dyDescent="0.35">
      <c r="A185" s="1"/>
      <c r="B185" s="1"/>
      <c r="C185" s="1"/>
      <c r="D185" s="1"/>
      <c r="E185" s="1"/>
      <c r="F185" s="1"/>
      <c r="G185" s="1"/>
      <c r="H185" s="1"/>
      <c r="I185" s="1"/>
      <c r="J185" s="1"/>
      <c r="K185" s="1"/>
      <c r="L185" s="79" t="str">
        <f t="shared" si="2"/>
        <v>Yes</v>
      </c>
      <c r="M185" s="4"/>
      <c r="N185" s="4"/>
      <c r="O185" s="52" t="str">
        <f>IF(OR(M185="", M185=""), "",
   IF(AND(
         M185 &lt;= 'County Names to hide (2)'!$D$2,
         OR(N185 ="", N185 &gt;= 'County Names to hide (2)'!$C$2)
      ),
      "Yes",
      "No"
   )
)</f>
        <v/>
      </c>
      <c r="P185" s="4"/>
      <c r="Q185" s="4"/>
      <c r="R185" s="4"/>
      <c r="S185" s="4"/>
      <c r="T185" s="1"/>
      <c r="U185" s="52" t="str">
        <f>IF(Outcomes!M185="","",
   IF(AND(Outcomes!N185&lt;&gt;"",Outcomes!N185&lt;'County Names to hide (2)'!$C$2),0,
      ROUND((MIN(IF(Outcomes!N185="", 'County Names to hide (2)'!$D$2, Outcomes!N185),'County Names to hide (2)'!$D$2)-Outcomes!M185)/30,1)))</f>
        <v/>
      </c>
      <c r="V185" s="52" t="str">
        <f>IF(Outcomes!C185="", "", DATEDIF(Outcomes!C185,#REF!, "y"))</f>
        <v/>
      </c>
      <c r="W185" s="52" t="str">
        <f>IF(OR(A185 ="", M185 ="", N185 =""), "",
   IF(AND(
         N185 &gt;= 'County Names to hide (2)'!$C$2,
         N185 &lt;= 'County Names to hide (2)'!$D$2
      ),
      "Yes",
      "No"
   )
)</f>
        <v/>
      </c>
      <c r="X185" s="1"/>
      <c r="Y185" s="1"/>
      <c r="Z185" s="1"/>
    </row>
    <row r="186" spans="1:26" x14ac:dyDescent="0.35">
      <c r="A186" s="1"/>
      <c r="B186" s="1"/>
      <c r="C186" s="1"/>
      <c r="D186" s="1"/>
      <c r="E186" s="1"/>
      <c r="F186" s="1"/>
      <c r="G186" s="1"/>
      <c r="H186" s="1"/>
      <c r="I186" s="1"/>
      <c r="J186" s="1"/>
      <c r="K186" s="1"/>
      <c r="L186" s="79" t="str">
        <f t="shared" si="2"/>
        <v>Yes</v>
      </c>
      <c r="M186" s="4"/>
      <c r="N186" s="4"/>
      <c r="O186" s="52" t="str">
        <f>IF(OR(M186="", M186=""), "",
   IF(AND(
         M186 &lt;= 'County Names to hide (2)'!$D$2,
         OR(N186 ="", N186 &gt;= 'County Names to hide (2)'!$C$2)
      ),
      "Yes",
      "No"
   )
)</f>
        <v/>
      </c>
      <c r="P186" s="4"/>
      <c r="Q186" s="4"/>
      <c r="R186" s="4"/>
      <c r="S186" s="4"/>
      <c r="T186" s="1"/>
      <c r="U186" s="52" t="str">
        <f>IF(Outcomes!M186="","",
   IF(AND(Outcomes!N186&lt;&gt;"",Outcomes!N186&lt;'County Names to hide (2)'!$C$2),0,
      ROUND((MIN(IF(Outcomes!N186="", 'County Names to hide (2)'!$D$2, Outcomes!N186),'County Names to hide (2)'!$D$2)-Outcomes!M186)/30,1)))</f>
        <v/>
      </c>
      <c r="V186" s="52" t="str">
        <f>IF(Outcomes!C186="", "", DATEDIF(Outcomes!C186,#REF!, "y"))</f>
        <v/>
      </c>
      <c r="W186" s="52" t="str">
        <f>IF(OR(A186 ="", M186 ="", N186 =""), "",
   IF(AND(
         N186 &gt;= 'County Names to hide (2)'!$C$2,
         N186 &lt;= 'County Names to hide (2)'!$D$2
      ),
      "Yes",
      "No"
   )
)</f>
        <v/>
      </c>
      <c r="X186" s="1"/>
      <c r="Y186" s="1"/>
      <c r="Z186" s="1"/>
    </row>
    <row r="187" spans="1:26" x14ac:dyDescent="0.35">
      <c r="A187" s="1"/>
      <c r="B187" s="1"/>
      <c r="C187" s="1"/>
      <c r="D187" s="1"/>
      <c r="E187" s="1"/>
      <c r="F187" s="1"/>
      <c r="G187" s="1"/>
      <c r="H187" s="1"/>
      <c r="I187" s="1"/>
      <c r="J187" s="1"/>
      <c r="K187" s="1"/>
      <c r="L187" s="79" t="str">
        <f t="shared" si="2"/>
        <v>Yes</v>
      </c>
      <c r="M187" s="4"/>
      <c r="N187" s="4"/>
      <c r="O187" s="52" t="str">
        <f>IF(OR(M187="", M187=""), "",
   IF(AND(
         M187 &lt;= 'County Names to hide (2)'!$D$2,
         OR(N187 ="", N187 &gt;= 'County Names to hide (2)'!$C$2)
      ),
      "Yes",
      "No"
   )
)</f>
        <v/>
      </c>
      <c r="P187" s="4"/>
      <c r="Q187" s="4"/>
      <c r="R187" s="4"/>
      <c r="S187" s="4"/>
      <c r="T187" s="1"/>
      <c r="U187" s="52" t="str">
        <f>IF(Outcomes!M187="","",
   IF(AND(Outcomes!N187&lt;&gt;"",Outcomes!N187&lt;'County Names to hide (2)'!$C$2),0,
      ROUND((MIN(IF(Outcomes!N187="", 'County Names to hide (2)'!$D$2, Outcomes!N187),'County Names to hide (2)'!$D$2)-Outcomes!M187)/30,1)))</f>
        <v/>
      </c>
      <c r="V187" s="52" t="str">
        <f>IF(Outcomes!C187="", "", DATEDIF(Outcomes!C187,#REF!, "y"))</f>
        <v/>
      </c>
      <c r="W187" s="52" t="str">
        <f>IF(OR(A187 ="", M187 ="", N187 =""), "",
   IF(AND(
         N187 &gt;= 'County Names to hide (2)'!$C$2,
         N187 &lt;= 'County Names to hide (2)'!$D$2
      ),
      "Yes",
      "No"
   )
)</f>
        <v/>
      </c>
      <c r="X187" s="1"/>
      <c r="Y187" s="1"/>
      <c r="Z187" s="1"/>
    </row>
    <row r="188" spans="1:26" x14ac:dyDescent="0.35">
      <c r="A188" s="1"/>
      <c r="B188" s="1"/>
      <c r="C188" s="1"/>
      <c r="D188" s="1"/>
      <c r="E188" s="1"/>
      <c r="F188" s="1"/>
      <c r="G188" s="1"/>
      <c r="H188" s="1"/>
      <c r="I188" s="1"/>
      <c r="J188" s="1"/>
      <c r="K188" s="1"/>
      <c r="L188" s="79" t="str">
        <f t="shared" si="2"/>
        <v>Yes</v>
      </c>
      <c r="M188" s="4"/>
      <c r="N188" s="4"/>
      <c r="O188" s="52" t="str">
        <f>IF(OR(M188="", M188=""), "",
   IF(AND(
         M188 &lt;= 'County Names to hide (2)'!$D$2,
         OR(N188 ="", N188 &gt;= 'County Names to hide (2)'!$C$2)
      ),
      "Yes",
      "No"
   )
)</f>
        <v/>
      </c>
      <c r="P188" s="4"/>
      <c r="Q188" s="4"/>
      <c r="R188" s="4"/>
      <c r="S188" s="4"/>
      <c r="T188" s="1"/>
      <c r="U188" s="52" t="str">
        <f>IF(Outcomes!M188="","",
   IF(AND(Outcomes!N188&lt;&gt;"",Outcomes!N188&lt;'County Names to hide (2)'!$C$2),0,
      ROUND((MIN(IF(Outcomes!N188="", 'County Names to hide (2)'!$D$2, Outcomes!N188),'County Names to hide (2)'!$D$2)-Outcomes!M188)/30,1)))</f>
        <v/>
      </c>
      <c r="V188" s="52" t="str">
        <f>IF(Outcomes!C188="", "", DATEDIF(Outcomes!C188,#REF!, "y"))</f>
        <v/>
      </c>
      <c r="W188" s="52" t="str">
        <f>IF(OR(A188 ="", M188 ="", N188 =""), "",
   IF(AND(
         N188 &gt;= 'County Names to hide (2)'!$C$2,
         N188 &lt;= 'County Names to hide (2)'!$D$2
      ),
      "Yes",
      "No"
   )
)</f>
        <v/>
      </c>
      <c r="X188" s="1"/>
      <c r="Y188" s="1"/>
      <c r="Z188" s="1"/>
    </row>
    <row r="189" spans="1:26" x14ac:dyDescent="0.35">
      <c r="A189" s="1"/>
      <c r="B189" s="1"/>
      <c r="C189" s="1"/>
      <c r="D189" s="1"/>
      <c r="E189" s="1"/>
      <c r="F189" s="1"/>
      <c r="G189" s="1"/>
      <c r="H189" s="1"/>
      <c r="I189" s="1"/>
      <c r="J189" s="1"/>
      <c r="K189" s="1"/>
      <c r="L189" s="79" t="str">
        <f t="shared" si="2"/>
        <v>Yes</v>
      </c>
      <c r="M189" s="4"/>
      <c r="N189" s="4"/>
      <c r="O189" s="52" t="str">
        <f>IF(OR(M189="", M189=""), "",
   IF(AND(
         M189 &lt;= 'County Names to hide (2)'!$D$2,
         OR(N189 ="", N189 &gt;= 'County Names to hide (2)'!$C$2)
      ),
      "Yes",
      "No"
   )
)</f>
        <v/>
      </c>
      <c r="P189" s="4"/>
      <c r="Q189" s="4"/>
      <c r="R189" s="4"/>
      <c r="S189" s="4"/>
      <c r="T189" s="1"/>
      <c r="U189" s="52" t="str">
        <f>IF(Outcomes!M189="","",
   IF(AND(Outcomes!N189&lt;&gt;"",Outcomes!N189&lt;'County Names to hide (2)'!$C$2),0,
      ROUND((MIN(IF(Outcomes!N189="", 'County Names to hide (2)'!$D$2, Outcomes!N189),'County Names to hide (2)'!$D$2)-Outcomes!M189)/30,1)))</f>
        <v/>
      </c>
      <c r="V189" s="52" t="str">
        <f>IF(Outcomes!C189="", "", DATEDIF(Outcomes!C189,#REF!, "y"))</f>
        <v/>
      </c>
      <c r="W189" s="52" t="str">
        <f>IF(OR(A189 ="", M189 ="", N189 =""), "",
   IF(AND(
         N189 &gt;= 'County Names to hide (2)'!$C$2,
         N189 &lt;= 'County Names to hide (2)'!$D$2
      ),
      "Yes",
      "No"
   )
)</f>
        <v/>
      </c>
      <c r="X189" s="1"/>
      <c r="Y189" s="1"/>
      <c r="Z189" s="1"/>
    </row>
    <row r="190" spans="1:26" x14ac:dyDescent="0.35">
      <c r="A190" s="1"/>
      <c r="B190" s="1"/>
      <c r="C190" s="1"/>
      <c r="D190" s="1"/>
      <c r="E190" s="1"/>
      <c r="F190" s="1"/>
      <c r="G190" s="1"/>
      <c r="H190" s="1"/>
      <c r="I190" s="1"/>
      <c r="J190" s="1"/>
      <c r="K190" s="1"/>
      <c r="L190" s="79" t="str">
        <f t="shared" si="2"/>
        <v>Yes</v>
      </c>
      <c r="M190" s="4"/>
      <c r="N190" s="4"/>
      <c r="O190" s="52" t="str">
        <f>IF(OR(M190="", M190=""), "",
   IF(AND(
         M190 &lt;= 'County Names to hide (2)'!$D$2,
         OR(N190 ="", N190 &gt;= 'County Names to hide (2)'!$C$2)
      ),
      "Yes",
      "No"
   )
)</f>
        <v/>
      </c>
      <c r="P190" s="4"/>
      <c r="Q190" s="4"/>
      <c r="R190" s="4"/>
      <c r="S190" s="4"/>
      <c r="T190" s="1"/>
      <c r="U190" s="52" t="str">
        <f>IF(Outcomes!M190="","",
   IF(AND(Outcomes!N190&lt;&gt;"",Outcomes!N190&lt;'County Names to hide (2)'!$C$2),0,
      ROUND((MIN(IF(Outcomes!N190="", 'County Names to hide (2)'!$D$2, Outcomes!N190),'County Names to hide (2)'!$D$2)-Outcomes!M190)/30,1)))</f>
        <v/>
      </c>
      <c r="V190" s="52" t="str">
        <f>IF(Outcomes!C190="", "", DATEDIF(Outcomes!C190,#REF!, "y"))</f>
        <v/>
      </c>
      <c r="W190" s="52" t="str">
        <f>IF(OR(A190 ="", M190 ="", N190 =""), "",
   IF(AND(
         N190 &gt;= 'County Names to hide (2)'!$C$2,
         N190 &lt;= 'County Names to hide (2)'!$D$2
      ),
      "Yes",
      "No"
   )
)</f>
        <v/>
      </c>
      <c r="X190" s="1"/>
      <c r="Y190" s="1"/>
      <c r="Z190" s="1"/>
    </row>
    <row r="191" spans="1:26" x14ac:dyDescent="0.35">
      <c r="A191" s="1"/>
      <c r="B191" s="1"/>
      <c r="C191" s="1"/>
      <c r="D191" s="1"/>
      <c r="E191" s="1"/>
      <c r="F191" s="1"/>
      <c r="G191" s="1"/>
      <c r="H191" s="1"/>
      <c r="I191" s="1"/>
      <c r="J191" s="1"/>
      <c r="K191" s="1"/>
      <c r="L191" s="79" t="str">
        <f t="shared" si="2"/>
        <v>Yes</v>
      </c>
      <c r="M191" s="4"/>
      <c r="N191" s="4"/>
      <c r="O191" s="52" t="str">
        <f>IF(OR(M191="", M191=""), "",
   IF(AND(
         M191 &lt;= 'County Names to hide (2)'!$D$2,
         OR(N191 ="", N191 &gt;= 'County Names to hide (2)'!$C$2)
      ),
      "Yes",
      "No"
   )
)</f>
        <v/>
      </c>
      <c r="P191" s="4"/>
      <c r="Q191" s="4"/>
      <c r="R191" s="4"/>
      <c r="S191" s="4"/>
      <c r="T191" s="1"/>
      <c r="U191" s="52" t="str">
        <f>IF(Outcomes!M191="","",
   IF(AND(Outcomes!N191&lt;&gt;"",Outcomes!N191&lt;'County Names to hide (2)'!$C$2),0,
      ROUND((MIN(IF(Outcomes!N191="", 'County Names to hide (2)'!$D$2, Outcomes!N191),'County Names to hide (2)'!$D$2)-Outcomes!M191)/30,1)))</f>
        <v/>
      </c>
      <c r="V191" s="52" t="str">
        <f>IF(Outcomes!C191="", "", DATEDIF(Outcomes!C191,#REF!, "y"))</f>
        <v/>
      </c>
      <c r="W191" s="52" t="str">
        <f>IF(OR(A191 ="", M191 ="", N191 =""), "",
   IF(AND(
         N191 &gt;= 'County Names to hide (2)'!$C$2,
         N191 &lt;= 'County Names to hide (2)'!$D$2
      ),
      "Yes",
      "No"
   )
)</f>
        <v/>
      </c>
      <c r="X191" s="1"/>
      <c r="Y191" s="1"/>
      <c r="Z191" s="1"/>
    </row>
    <row r="192" spans="1:26" x14ac:dyDescent="0.35">
      <c r="A192" s="1"/>
      <c r="B192" s="1"/>
      <c r="C192" s="1"/>
      <c r="D192" s="1"/>
      <c r="E192" s="1"/>
      <c r="F192" s="1"/>
      <c r="G192" s="1"/>
      <c r="H192" s="1"/>
      <c r="I192" s="1"/>
      <c r="J192" s="1"/>
      <c r="K192" s="1"/>
      <c r="L192" s="79" t="str">
        <f t="shared" si="2"/>
        <v>Yes</v>
      </c>
      <c r="M192" s="4"/>
      <c r="N192" s="4"/>
      <c r="O192" s="52" t="str">
        <f>IF(OR(M192="", M192=""), "",
   IF(AND(
         M192 &lt;= 'County Names to hide (2)'!$D$2,
         OR(N192 ="", N192 &gt;= 'County Names to hide (2)'!$C$2)
      ),
      "Yes",
      "No"
   )
)</f>
        <v/>
      </c>
      <c r="P192" s="4"/>
      <c r="Q192" s="4"/>
      <c r="R192" s="4"/>
      <c r="S192" s="4"/>
      <c r="T192" s="1"/>
      <c r="U192" s="52" t="str">
        <f>IF(Outcomes!M192="","",
   IF(AND(Outcomes!N192&lt;&gt;"",Outcomes!N192&lt;'County Names to hide (2)'!$C$2),0,
      ROUND((MIN(IF(Outcomes!N192="", 'County Names to hide (2)'!$D$2, Outcomes!N192),'County Names to hide (2)'!$D$2)-Outcomes!M192)/30,1)))</f>
        <v/>
      </c>
      <c r="V192" s="52" t="str">
        <f>IF(Outcomes!C192="", "", DATEDIF(Outcomes!C192,#REF!, "y"))</f>
        <v/>
      </c>
      <c r="W192" s="52" t="str">
        <f>IF(OR(A192 ="", M192 ="", N192 =""), "",
   IF(AND(
         N192 &gt;= 'County Names to hide (2)'!$C$2,
         N192 &lt;= 'County Names to hide (2)'!$D$2
      ),
      "Yes",
      "No"
   )
)</f>
        <v/>
      </c>
      <c r="X192" s="1"/>
      <c r="Y192" s="1"/>
      <c r="Z192" s="1"/>
    </row>
    <row r="193" spans="1:26" x14ac:dyDescent="0.35">
      <c r="A193" s="1"/>
      <c r="B193" s="1"/>
      <c r="C193" s="1"/>
      <c r="D193" s="1"/>
      <c r="E193" s="1"/>
      <c r="F193" s="1"/>
      <c r="G193" s="1"/>
      <c r="H193" s="1"/>
      <c r="I193" s="1"/>
      <c r="J193" s="1"/>
      <c r="K193" s="1"/>
      <c r="L193" s="79" t="str">
        <f t="shared" si="2"/>
        <v>Yes</v>
      </c>
      <c r="M193" s="4"/>
      <c r="N193" s="4"/>
      <c r="O193" s="52" t="str">
        <f>IF(OR(M193="", M193=""), "",
   IF(AND(
         M193 &lt;= 'County Names to hide (2)'!$D$2,
         OR(N193 ="", N193 &gt;= 'County Names to hide (2)'!$C$2)
      ),
      "Yes",
      "No"
   )
)</f>
        <v/>
      </c>
      <c r="P193" s="4"/>
      <c r="Q193" s="4"/>
      <c r="R193" s="4"/>
      <c r="S193" s="4"/>
      <c r="T193" s="1"/>
      <c r="U193" s="52" t="str">
        <f>IF(Outcomes!M193="","",
   IF(AND(Outcomes!N193&lt;&gt;"",Outcomes!N193&lt;'County Names to hide (2)'!$C$2),0,
      ROUND((MIN(IF(Outcomes!N193="", 'County Names to hide (2)'!$D$2, Outcomes!N193),'County Names to hide (2)'!$D$2)-Outcomes!M193)/30,1)))</f>
        <v/>
      </c>
      <c r="V193" s="52" t="str">
        <f>IF(Outcomes!C193="", "", DATEDIF(Outcomes!C193,#REF!, "y"))</f>
        <v/>
      </c>
      <c r="W193" s="52" t="str">
        <f>IF(OR(A193 ="", M193 ="", N193 =""), "",
   IF(AND(
         N193 &gt;= 'County Names to hide (2)'!$C$2,
         N193 &lt;= 'County Names to hide (2)'!$D$2
      ),
      "Yes",
      "No"
   )
)</f>
        <v/>
      </c>
      <c r="X193" s="1"/>
      <c r="Y193" s="1"/>
      <c r="Z193" s="1"/>
    </row>
    <row r="194" spans="1:26" x14ac:dyDescent="0.35">
      <c r="A194" s="1"/>
      <c r="B194" s="1"/>
      <c r="C194" s="1"/>
      <c r="D194" s="1"/>
      <c r="E194" s="1"/>
      <c r="F194" s="1"/>
      <c r="G194" s="1"/>
      <c r="H194" s="1"/>
      <c r="I194" s="1"/>
      <c r="J194" s="1"/>
      <c r="K194" s="1"/>
      <c r="L194" s="79" t="str">
        <f t="shared" si="2"/>
        <v>Yes</v>
      </c>
      <c r="M194" s="4"/>
      <c r="N194" s="4"/>
      <c r="O194" s="52" t="str">
        <f>IF(OR(M194="", M194=""), "",
   IF(AND(
         M194 &lt;= 'County Names to hide (2)'!$D$2,
         OR(N194 ="", N194 &gt;= 'County Names to hide (2)'!$C$2)
      ),
      "Yes",
      "No"
   )
)</f>
        <v/>
      </c>
      <c r="P194" s="4"/>
      <c r="Q194" s="4"/>
      <c r="R194" s="4"/>
      <c r="S194" s="4"/>
      <c r="T194" s="1"/>
      <c r="U194" s="52" t="str">
        <f>IF(Outcomes!M194="","",
   IF(AND(Outcomes!N194&lt;&gt;"",Outcomes!N194&lt;'County Names to hide (2)'!$C$2),0,
      ROUND((MIN(IF(Outcomes!N194="", 'County Names to hide (2)'!$D$2, Outcomes!N194),'County Names to hide (2)'!$D$2)-Outcomes!M194)/30,1)))</f>
        <v/>
      </c>
      <c r="V194" s="52" t="str">
        <f>IF(Outcomes!C194="", "", DATEDIF(Outcomes!C194,#REF!, "y"))</f>
        <v/>
      </c>
      <c r="W194" s="52" t="str">
        <f>IF(OR(A194 ="", M194 ="", N194 =""), "",
   IF(AND(
         N194 &gt;= 'County Names to hide (2)'!$C$2,
         N194 &lt;= 'County Names to hide (2)'!$D$2
      ),
      "Yes",
      "No"
   )
)</f>
        <v/>
      </c>
      <c r="X194" s="1"/>
      <c r="Y194" s="1"/>
      <c r="Z194" s="1"/>
    </row>
    <row r="195" spans="1:26" x14ac:dyDescent="0.35">
      <c r="A195" s="1"/>
      <c r="B195" s="1"/>
      <c r="C195" s="1"/>
      <c r="D195" s="1"/>
      <c r="E195" s="1"/>
      <c r="F195" s="1"/>
      <c r="G195" s="1"/>
      <c r="H195" s="1"/>
      <c r="I195" s="1"/>
      <c r="J195" s="1"/>
      <c r="K195" s="1"/>
      <c r="L195" s="79" t="str">
        <f t="shared" si="2"/>
        <v>Yes</v>
      </c>
      <c r="M195" s="4"/>
      <c r="N195" s="4"/>
      <c r="O195" s="52" t="str">
        <f>IF(OR(M195="", M195=""), "",
   IF(AND(
         M195 &lt;= 'County Names to hide (2)'!$D$2,
         OR(N195 ="", N195 &gt;= 'County Names to hide (2)'!$C$2)
      ),
      "Yes",
      "No"
   )
)</f>
        <v/>
      </c>
      <c r="P195" s="4"/>
      <c r="Q195" s="4"/>
      <c r="R195" s="4"/>
      <c r="S195" s="4"/>
      <c r="T195" s="1"/>
      <c r="U195" s="52" t="str">
        <f>IF(Outcomes!M195="","",
   IF(AND(Outcomes!N195&lt;&gt;"",Outcomes!N195&lt;'County Names to hide (2)'!$C$2),0,
      ROUND((MIN(IF(Outcomes!N195="", 'County Names to hide (2)'!$D$2, Outcomes!N195),'County Names to hide (2)'!$D$2)-Outcomes!M195)/30,1)))</f>
        <v/>
      </c>
      <c r="V195" s="52" t="str">
        <f>IF(Outcomes!C195="", "", DATEDIF(Outcomes!C195,#REF!, "y"))</f>
        <v/>
      </c>
      <c r="W195" s="52" t="str">
        <f>IF(OR(A195 ="", M195 ="", N195 =""), "",
   IF(AND(
         N195 &gt;= 'County Names to hide (2)'!$C$2,
         N195 &lt;= 'County Names to hide (2)'!$D$2
      ),
      "Yes",
      "No"
   )
)</f>
        <v/>
      </c>
      <c r="X195" s="1"/>
      <c r="Y195" s="1"/>
      <c r="Z195" s="1"/>
    </row>
    <row r="196" spans="1:26" x14ac:dyDescent="0.35">
      <c r="A196" s="1"/>
      <c r="B196" s="1"/>
      <c r="C196" s="1"/>
      <c r="D196" s="1"/>
      <c r="E196" s="1"/>
      <c r="F196" s="1"/>
      <c r="G196" s="1"/>
      <c r="H196" s="1"/>
      <c r="I196" s="1"/>
      <c r="J196" s="1"/>
      <c r="K196" s="1"/>
      <c r="L196" s="79" t="str">
        <f t="shared" si="2"/>
        <v>Yes</v>
      </c>
      <c r="M196" s="4"/>
      <c r="N196" s="4"/>
      <c r="O196" s="52" t="str">
        <f>IF(OR(M196="", M196=""), "",
   IF(AND(
         M196 &lt;= 'County Names to hide (2)'!$D$2,
         OR(N196 ="", N196 &gt;= 'County Names to hide (2)'!$C$2)
      ),
      "Yes",
      "No"
   )
)</f>
        <v/>
      </c>
      <c r="P196" s="4"/>
      <c r="Q196" s="4"/>
      <c r="R196" s="4"/>
      <c r="S196" s="4"/>
      <c r="T196" s="1"/>
      <c r="U196" s="52" t="str">
        <f>IF(Outcomes!M196="","",
   IF(AND(Outcomes!N196&lt;&gt;"",Outcomes!N196&lt;'County Names to hide (2)'!$C$2),0,
      ROUND((MIN(IF(Outcomes!N196="", 'County Names to hide (2)'!$D$2, Outcomes!N196),'County Names to hide (2)'!$D$2)-Outcomes!M196)/30,1)))</f>
        <v/>
      </c>
      <c r="V196" s="52" t="str">
        <f>IF(Outcomes!C196="", "", DATEDIF(Outcomes!C196,#REF!, "y"))</f>
        <v/>
      </c>
      <c r="W196" s="52" t="str">
        <f>IF(OR(A196 ="", M196 ="", N196 =""), "",
   IF(AND(
         N196 &gt;= 'County Names to hide (2)'!$C$2,
         N196 &lt;= 'County Names to hide (2)'!$D$2
      ),
      "Yes",
      "No"
   )
)</f>
        <v/>
      </c>
      <c r="X196" s="1"/>
      <c r="Y196" s="1"/>
      <c r="Z196" s="1"/>
    </row>
    <row r="197" spans="1:26" x14ac:dyDescent="0.35">
      <c r="A197" s="1"/>
      <c r="B197" s="1"/>
      <c r="C197" s="1"/>
      <c r="D197" s="1"/>
      <c r="E197" s="1"/>
      <c r="F197" s="1"/>
      <c r="G197" s="1"/>
      <c r="H197" s="1"/>
      <c r="I197" s="1"/>
      <c r="J197" s="1"/>
      <c r="K197" s="1"/>
      <c r="L197" s="79" t="str">
        <f t="shared" si="2"/>
        <v>Yes</v>
      </c>
      <c r="M197" s="4"/>
      <c r="N197" s="4"/>
      <c r="O197" s="52" t="str">
        <f>IF(OR(M197="", M197=""), "",
   IF(AND(
         M197 &lt;= 'County Names to hide (2)'!$D$2,
         OR(N197 ="", N197 &gt;= 'County Names to hide (2)'!$C$2)
      ),
      "Yes",
      "No"
   )
)</f>
        <v/>
      </c>
      <c r="P197" s="4"/>
      <c r="Q197" s="4"/>
      <c r="R197" s="4"/>
      <c r="S197" s="4"/>
      <c r="T197" s="1"/>
      <c r="U197" s="52" t="str">
        <f>IF(Outcomes!M197="","",
   IF(AND(Outcomes!N197&lt;&gt;"",Outcomes!N197&lt;'County Names to hide (2)'!$C$2),0,
      ROUND((MIN(IF(Outcomes!N197="", 'County Names to hide (2)'!$D$2, Outcomes!N197),'County Names to hide (2)'!$D$2)-Outcomes!M197)/30,1)))</f>
        <v/>
      </c>
      <c r="V197" s="52" t="str">
        <f>IF(Outcomes!C197="", "", DATEDIF(Outcomes!C197,#REF!, "y"))</f>
        <v/>
      </c>
      <c r="W197" s="52" t="str">
        <f>IF(OR(A197 ="", M197 ="", N197 =""), "",
   IF(AND(
         N197 &gt;= 'County Names to hide (2)'!$C$2,
         N197 &lt;= 'County Names to hide (2)'!$D$2
      ),
      "Yes",
      "No"
   )
)</f>
        <v/>
      </c>
      <c r="X197" s="1"/>
      <c r="Y197" s="1"/>
      <c r="Z197" s="1"/>
    </row>
    <row r="198" spans="1:26" x14ac:dyDescent="0.35">
      <c r="A198" s="1"/>
      <c r="B198" s="1"/>
      <c r="C198" s="1"/>
      <c r="D198" s="1"/>
      <c r="E198" s="1"/>
      <c r="F198" s="1"/>
      <c r="G198" s="1"/>
      <c r="H198" s="1"/>
      <c r="I198" s="1"/>
      <c r="J198" s="1"/>
      <c r="K198" s="1"/>
      <c r="L198" s="79" t="str">
        <f t="shared" ref="L198:L261" si="3">IF(COUNTIF(F198:K198, "Yes")&gt;0, "No", "Yes")</f>
        <v>Yes</v>
      </c>
      <c r="M198" s="4"/>
      <c r="N198" s="4"/>
      <c r="O198" s="52" t="str">
        <f>IF(OR(M198="", M198=""), "",
   IF(AND(
         M198 &lt;= 'County Names to hide (2)'!$D$2,
         OR(N198 ="", N198 &gt;= 'County Names to hide (2)'!$C$2)
      ),
      "Yes",
      "No"
   )
)</f>
        <v/>
      </c>
      <c r="P198" s="4"/>
      <c r="Q198" s="4"/>
      <c r="R198" s="4"/>
      <c r="S198" s="4"/>
      <c r="T198" s="1"/>
      <c r="U198" s="52" t="str">
        <f>IF(Outcomes!M198="","",
   IF(AND(Outcomes!N198&lt;&gt;"",Outcomes!N198&lt;'County Names to hide (2)'!$C$2),0,
      ROUND((MIN(IF(Outcomes!N198="", 'County Names to hide (2)'!$D$2, Outcomes!N198),'County Names to hide (2)'!$D$2)-Outcomes!M198)/30,1)))</f>
        <v/>
      </c>
      <c r="V198" s="52" t="str">
        <f>IF(Outcomes!C198="", "", DATEDIF(Outcomes!C198,#REF!, "y"))</f>
        <v/>
      </c>
      <c r="W198" s="52" t="str">
        <f>IF(OR(A198 ="", M198 ="", N198 =""), "",
   IF(AND(
         N198 &gt;= 'County Names to hide (2)'!$C$2,
         N198 &lt;= 'County Names to hide (2)'!$D$2
      ),
      "Yes",
      "No"
   )
)</f>
        <v/>
      </c>
      <c r="X198" s="1"/>
      <c r="Y198" s="1"/>
      <c r="Z198" s="1"/>
    </row>
    <row r="199" spans="1:26" x14ac:dyDescent="0.35">
      <c r="A199" s="1"/>
      <c r="B199" s="1"/>
      <c r="C199" s="1"/>
      <c r="D199" s="1"/>
      <c r="E199" s="1"/>
      <c r="F199" s="1"/>
      <c r="G199" s="1"/>
      <c r="H199" s="1"/>
      <c r="I199" s="1"/>
      <c r="J199" s="1"/>
      <c r="K199" s="1"/>
      <c r="L199" s="79" t="str">
        <f t="shared" si="3"/>
        <v>Yes</v>
      </c>
      <c r="M199" s="4"/>
      <c r="N199" s="4"/>
      <c r="O199" s="52" t="str">
        <f>IF(OR(M199="", M199=""), "",
   IF(AND(
         M199 &lt;= 'County Names to hide (2)'!$D$2,
         OR(N199 ="", N199 &gt;= 'County Names to hide (2)'!$C$2)
      ),
      "Yes",
      "No"
   )
)</f>
        <v/>
      </c>
      <c r="P199" s="4"/>
      <c r="Q199" s="4"/>
      <c r="R199" s="4"/>
      <c r="S199" s="4"/>
      <c r="T199" s="1"/>
      <c r="U199" s="52" t="str">
        <f>IF(Outcomes!M199="","",
   IF(AND(Outcomes!N199&lt;&gt;"",Outcomes!N199&lt;'County Names to hide (2)'!$C$2),0,
      ROUND((MIN(IF(Outcomes!N199="", 'County Names to hide (2)'!$D$2, Outcomes!N199),'County Names to hide (2)'!$D$2)-Outcomes!M199)/30,1)))</f>
        <v/>
      </c>
      <c r="V199" s="52" t="str">
        <f>IF(Outcomes!C199="", "", DATEDIF(Outcomes!C199,#REF!, "y"))</f>
        <v/>
      </c>
      <c r="W199" s="52" t="str">
        <f>IF(OR(A199 ="", M199 ="", N199 =""), "",
   IF(AND(
         N199 &gt;= 'County Names to hide (2)'!$C$2,
         N199 &lt;= 'County Names to hide (2)'!$D$2
      ),
      "Yes",
      "No"
   )
)</f>
        <v/>
      </c>
      <c r="X199" s="1"/>
      <c r="Y199" s="1"/>
      <c r="Z199" s="1"/>
    </row>
    <row r="200" spans="1:26" x14ac:dyDescent="0.35">
      <c r="A200" s="1"/>
      <c r="B200" s="1"/>
      <c r="C200" s="1"/>
      <c r="D200" s="1"/>
      <c r="E200" s="1"/>
      <c r="F200" s="1"/>
      <c r="G200" s="1"/>
      <c r="H200" s="1"/>
      <c r="I200" s="1"/>
      <c r="J200" s="1"/>
      <c r="K200" s="1"/>
      <c r="L200" s="79" t="str">
        <f t="shared" si="3"/>
        <v>Yes</v>
      </c>
      <c r="M200" s="4"/>
      <c r="N200" s="4"/>
      <c r="O200" s="52" t="str">
        <f>IF(OR(M200="", M200=""), "",
   IF(AND(
         M200 &lt;= 'County Names to hide (2)'!$D$2,
         OR(N200 ="", N200 &gt;= 'County Names to hide (2)'!$C$2)
      ),
      "Yes",
      "No"
   )
)</f>
        <v/>
      </c>
      <c r="P200" s="4"/>
      <c r="Q200" s="4"/>
      <c r="R200" s="4"/>
      <c r="S200" s="4"/>
      <c r="T200" s="1"/>
      <c r="U200" s="52" t="str">
        <f>IF(Outcomes!M200="","",
   IF(AND(Outcomes!N200&lt;&gt;"",Outcomes!N200&lt;'County Names to hide (2)'!$C$2),0,
      ROUND((MIN(IF(Outcomes!N200="", 'County Names to hide (2)'!$D$2, Outcomes!N200),'County Names to hide (2)'!$D$2)-Outcomes!M200)/30,1)))</f>
        <v/>
      </c>
      <c r="V200" s="52" t="str">
        <f>IF(Outcomes!C200="", "", DATEDIF(Outcomes!C200,#REF!, "y"))</f>
        <v/>
      </c>
      <c r="W200" s="52" t="str">
        <f>IF(OR(A200 ="", M200 ="", N200 =""), "",
   IF(AND(
         N200 &gt;= 'County Names to hide (2)'!$C$2,
         N200 &lt;= 'County Names to hide (2)'!$D$2
      ),
      "Yes",
      "No"
   )
)</f>
        <v/>
      </c>
      <c r="X200" s="1"/>
      <c r="Y200" s="1"/>
      <c r="Z200" s="1"/>
    </row>
    <row r="201" spans="1:26" x14ac:dyDescent="0.35">
      <c r="A201" s="1"/>
      <c r="B201" s="1"/>
      <c r="C201" s="1"/>
      <c r="D201" s="1"/>
      <c r="E201" s="1"/>
      <c r="F201" s="1"/>
      <c r="G201" s="1"/>
      <c r="H201" s="1"/>
      <c r="I201" s="1"/>
      <c r="J201" s="1"/>
      <c r="K201" s="1"/>
      <c r="L201" s="79" t="str">
        <f t="shared" si="3"/>
        <v>Yes</v>
      </c>
      <c r="M201" s="4"/>
      <c r="N201" s="4"/>
      <c r="O201" s="52" t="str">
        <f>IF(OR(M201="", M201=""), "",
   IF(AND(
         M201 &lt;= 'County Names to hide (2)'!$D$2,
         OR(N201 ="", N201 &gt;= 'County Names to hide (2)'!$C$2)
      ),
      "Yes",
      "No"
   )
)</f>
        <v/>
      </c>
      <c r="P201" s="4"/>
      <c r="Q201" s="4"/>
      <c r="R201" s="4"/>
      <c r="S201" s="4"/>
      <c r="T201" s="1"/>
      <c r="U201" s="52" t="str">
        <f>IF(Outcomes!M201="","",
   IF(AND(Outcomes!N201&lt;&gt;"",Outcomes!N201&lt;'County Names to hide (2)'!$C$2),0,
      ROUND((MIN(IF(Outcomes!N201="", 'County Names to hide (2)'!$D$2, Outcomes!N201),'County Names to hide (2)'!$D$2)-Outcomes!M201)/30,1)))</f>
        <v/>
      </c>
      <c r="V201" s="52" t="str">
        <f>IF(Outcomes!C201="", "", DATEDIF(Outcomes!C201,#REF!, "y"))</f>
        <v/>
      </c>
      <c r="W201" s="52" t="str">
        <f>IF(OR(A201 ="", M201 ="", N201 =""), "",
   IF(AND(
         N201 &gt;= 'County Names to hide (2)'!$C$2,
         N201 &lt;= 'County Names to hide (2)'!$D$2
      ),
      "Yes",
      "No"
   )
)</f>
        <v/>
      </c>
      <c r="X201" s="1"/>
      <c r="Y201" s="1"/>
      <c r="Z201" s="1"/>
    </row>
    <row r="202" spans="1:26" x14ac:dyDescent="0.35">
      <c r="A202" s="1"/>
      <c r="B202" s="1"/>
      <c r="C202" s="1"/>
      <c r="D202" s="1"/>
      <c r="E202" s="1"/>
      <c r="F202" s="1"/>
      <c r="G202" s="1"/>
      <c r="H202" s="1"/>
      <c r="I202" s="1"/>
      <c r="J202" s="1"/>
      <c r="K202" s="1"/>
      <c r="L202" s="79" t="str">
        <f t="shared" si="3"/>
        <v>Yes</v>
      </c>
      <c r="M202" s="4"/>
      <c r="N202" s="4"/>
      <c r="O202" s="52" t="str">
        <f>IF(OR(M202="", M202=""), "",
   IF(AND(
         M202 &lt;= 'County Names to hide (2)'!$D$2,
         OR(N202 ="", N202 &gt;= 'County Names to hide (2)'!$C$2)
      ),
      "Yes",
      "No"
   )
)</f>
        <v/>
      </c>
      <c r="P202" s="4"/>
      <c r="Q202" s="4"/>
      <c r="R202" s="4"/>
      <c r="S202" s="4"/>
      <c r="T202" s="1"/>
      <c r="U202" s="52" t="str">
        <f>IF(Outcomes!M202="","",
   IF(AND(Outcomes!N202&lt;&gt;"",Outcomes!N202&lt;'County Names to hide (2)'!$C$2),0,
      ROUND((MIN(IF(Outcomes!N202="", 'County Names to hide (2)'!$D$2, Outcomes!N202),'County Names to hide (2)'!$D$2)-Outcomes!M202)/30,1)))</f>
        <v/>
      </c>
      <c r="V202" s="52" t="str">
        <f>IF(Outcomes!C202="", "", DATEDIF(Outcomes!C202,#REF!, "y"))</f>
        <v/>
      </c>
      <c r="W202" s="52" t="str">
        <f>IF(OR(A202 ="", M202 ="", N202 =""), "",
   IF(AND(
         N202 &gt;= 'County Names to hide (2)'!$C$2,
         N202 &lt;= 'County Names to hide (2)'!$D$2
      ),
      "Yes",
      "No"
   )
)</f>
        <v/>
      </c>
      <c r="X202" s="1"/>
      <c r="Y202" s="1"/>
      <c r="Z202" s="1"/>
    </row>
    <row r="203" spans="1:26" x14ac:dyDescent="0.35">
      <c r="A203" s="1"/>
      <c r="B203" s="1"/>
      <c r="C203" s="1"/>
      <c r="D203" s="1"/>
      <c r="E203" s="1"/>
      <c r="F203" s="1"/>
      <c r="G203" s="1"/>
      <c r="H203" s="1"/>
      <c r="I203" s="1"/>
      <c r="J203" s="1"/>
      <c r="K203" s="1"/>
      <c r="L203" s="79" t="str">
        <f t="shared" si="3"/>
        <v>Yes</v>
      </c>
      <c r="M203" s="4"/>
      <c r="N203" s="4"/>
      <c r="O203" s="52" t="str">
        <f>IF(OR(M203="", M203=""), "",
   IF(AND(
         M203 &lt;= 'County Names to hide (2)'!$D$2,
         OR(N203 ="", N203 &gt;= 'County Names to hide (2)'!$C$2)
      ),
      "Yes",
      "No"
   )
)</f>
        <v/>
      </c>
      <c r="P203" s="4"/>
      <c r="Q203" s="4"/>
      <c r="R203" s="4"/>
      <c r="S203" s="4"/>
      <c r="T203" s="1"/>
      <c r="U203" s="52" t="str">
        <f>IF(Outcomes!M203="","",
   IF(AND(Outcomes!N203&lt;&gt;"",Outcomes!N203&lt;'County Names to hide (2)'!$C$2),0,
      ROUND((MIN(IF(Outcomes!N203="", 'County Names to hide (2)'!$D$2, Outcomes!N203),'County Names to hide (2)'!$D$2)-Outcomes!M203)/30,1)))</f>
        <v/>
      </c>
      <c r="V203" s="52" t="str">
        <f>IF(Outcomes!C203="", "", DATEDIF(Outcomes!C203,#REF!, "y"))</f>
        <v/>
      </c>
      <c r="W203" s="52" t="str">
        <f>IF(OR(A203 ="", M203 ="", N203 =""), "",
   IF(AND(
         N203 &gt;= 'County Names to hide (2)'!$C$2,
         N203 &lt;= 'County Names to hide (2)'!$D$2
      ),
      "Yes",
      "No"
   )
)</f>
        <v/>
      </c>
      <c r="X203" s="1"/>
      <c r="Y203" s="1"/>
      <c r="Z203" s="1"/>
    </row>
    <row r="204" spans="1:26" x14ac:dyDescent="0.35">
      <c r="A204" s="1"/>
      <c r="B204" s="1"/>
      <c r="C204" s="1"/>
      <c r="D204" s="1"/>
      <c r="E204" s="1"/>
      <c r="F204" s="1"/>
      <c r="G204" s="1"/>
      <c r="H204" s="1"/>
      <c r="I204" s="1"/>
      <c r="J204" s="1"/>
      <c r="K204" s="1"/>
      <c r="L204" s="79" t="str">
        <f t="shared" si="3"/>
        <v>Yes</v>
      </c>
      <c r="M204" s="4"/>
      <c r="N204" s="4"/>
      <c r="O204" s="52" t="str">
        <f>IF(OR(M204="", M204=""), "",
   IF(AND(
         M204 &lt;= 'County Names to hide (2)'!$D$2,
         OR(N204 ="", N204 &gt;= 'County Names to hide (2)'!$C$2)
      ),
      "Yes",
      "No"
   )
)</f>
        <v/>
      </c>
      <c r="P204" s="4"/>
      <c r="Q204" s="4"/>
      <c r="R204" s="4"/>
      <c r="S204" s="4"/>
      <c r="T204" s="1"/>
      <c r="U204" s="52" t="str">
        <f>IF(Outcomes!M204="","",
   IF(AND(Outcomes!N204&lt;&gt;"",Outcomes!N204&lt;'County Names to hide (2)'!$C$2),0,
      ROUND((MIN(IF(Outcomes!N204="", 'County Names to hide (2)'!$D$2, Outcomes!N204),'County Names to hide (2)'!$D$2)-Outcomes!M204)/30,1)))</f>
        <v/>
      </c>
      <c r="V204" s="52" t="str">
        <f>IF(Outcomes!C204="", "", DATEDIF(Outcomes!C204,#REF!, "y"))</f>
        <v/>
      </c>
      <c r="W204" s="52" t="str">
        <f>IF(OR(A204 ="", M204 ="", N204 =""), "",
   IF(AND(
         N204 &gt;= 'County Names to hide (2)'!$C$2,
         N204 &lt;= 'County Names to hide (2)'!$D$2
      ),
      "Yes",
      "No"
   )
)</f>
        <v/>
      </c>
      <c r="X204" s="1"/>
      <c r="Y204" s="1"/>
      <c r="Z204" s="1"/>
    </row>
    <row r="205" spans="1:26" x14ac:dyDescent="0.35">
      <c r="A205" s="1"/>
      <c r="B205" s="1"/>
      <c r="C205" s="1"/>
      <c r="D205" s="1"/>
      <c r="E205" s="1"/>
      <c r="F205" s="1"/>
      <c r="G205" s="1"/>
      <c r="H205" s="1"/>
      <c r="I205" s="1"/>
      <c r="J205" s="1"/>
      <c r="K205" s="1"/>
      <c r="L205" s="79" t="str">
        <f t="shared" si="3"/>
        <v>Yes</v>
      </c>
      <c r="M205" s="4"/>
      <c r="N205" s="4"/>
      <c r="O205" s="52" t="str">
        <f>IF(OR(M205="", M205=""), "",
   IF(AND(
         M205 &lt;= 'County Names to hide (2)'!$D$2,
         OR(N205 ="", N205 &gt;= 'County Names to hide (2)'!$C$2)
      ),
      "Yes",
      "No"
   )
)</f>
        <v/>
      </c>
      <c r="P205" s="4"/>
      <c r="Q205" s="4"/>
      <c r="R205" s="4"/>
      <c r="S205" s="4"/>
      <c r="T205" s="1"/>
      <c r="U205" s="52" t="str">
        <f>IF(Outcomes!M205="","",
   IF(AND(Outcomes!N205&lt;&gt;"",Outcomes!N205&lt;'County Names to hide (2)'!$C$2),0,
      ROUND((MIN(IF(Outcomes!N205="", 'County Names to hide (2)'!$D$2, Outcomes!N205),'County Names to hide (2)'!$D$2)-Outcomes!M205)/30,1)))</f>
        <v/>
      </c>
      <c r="V205" s="52" t="str">
        <f>IF(Outcomes!C205="", "", DATEDIF(Outcomes!C205,#REF!, "y"))</f>
        <v/>
      </c>
      <c r="W205" s="52" t="str">
        <f>IF(OR(A205 ="", M205 ="", N205 =""), "",
   IF(AND(
         N205 &gt;= 'County Names to hide (2)'!$C$2,
         N205 &lt;= 'County Names to hide (2)'!$D$2
      ),
      "Yes",
      "No"
   )
)</f>
        <v/>
      </c>
      <c r="X205" s="1"/>
      <c r="Y205" s="1"/>
      <c r="Z205" s="1"/>
    </row>
    <row r="206" spans="1:26" x14ac:dyDescent="0.35">
      <c r="A206" s="1"/>
      <c r="B206" s="1"/>
      <c r="C206" s="1"/>
      <c r="D206" s="1"/>
      <c r="E206" s="1"/>
      <c r="F206" s="1"/>
      <c r="G206" s="1"/>
      <c r="H206" s="1"/>
      <c r="I206" s="1"/>
      <c r="J206" s="1"/>
      <c r="K206" s="1"/>
      <c r="L206" s="79" t="str">
        <f t="shared" si="3"/>
        <v>Yes</v>
      </c>
      <c r="M206" s="4"/>
      <c r="N206" s="4"/>
      <c r="O206" s="52" t="str">
        <f>IF(OR(M206="", M206=""), "",
   IF(AND(
         M206 &lt;= 'County Names to hide (2)'!$D$2,
         OR(N206 ="", N206 &gt;= 'County Names to hide (2)'!$C$2)
      ),
      "Yes",
      "No"
   )
)</f>
        <v/>
      </c>
      <c r="P206" s="4"/>
      <c r="Q206" s="4"/>
      <c r="R206" s="4"/>
      <c r="S206" s="4"/>
      <c r="T206" s="1"/>
      <c r="U206" s="52" t="str">
        <f>IF(Outcomes!M206="","",
   IF(AND(Outcomes!N206&lt;&gt;"",Outcomes!N206&lt;'County Names to hide (2)'!$C$2),0,
      ROUND((MIN(IF(Outcomes!N206="", 'County Names to hide (2)'!$D$2, Outcomes!N206),'County Names to hide (2)'!$D$2)-Outcomes!M206)/30,1)))</f>
        <v/>
      </c>
      <c r="V206" s="52" t="str">
        <f>IF(Outcomes!C206="", "", DATEDIF(Outcomes!C206,#REF!, "y"))</f>
        <v/>
      </c>
      <c r="W206" s="52" t="str">
        <f>IF(OR(A206 ="", M206 ="", N206 =""), "",
   IF(AND(
         N206 &gt;= 'County Names to hide (2)'!$C$2,
         N206 &lt;= 'County Names to hide (2)'!$D$2
      ),
      "Yes",
      "No"
   )
)</f>
        <v/>
      </c>
      <c r="X206" s="1"/>
      <c r="Y206" s="1"/>
      <c r="Z206" s="1"/>
    </row>
    <row r="207" spans="1:26" x14ac:dyDescent="0.35">
      <c r="A207" s="1"/>
      <c r="B207" s="1"/>
      <c r="C207" s="1"/>
      <c r="D207" s="1"/>
      <c r="E207" s="1"/>
      <c r="F207" s="1"/>
      <c r="G207" s="1"/>
      <c r="H207" s="1"/>
      <c r="I207" s="1"/>
      <c r="J207" s="1"/>
      <c r="K207" s="1"/>
      <c r="L207" s="79" t="str">
        <f t="shared" si="3"/>
        <v>Yes</v>
      </c>
      <c r="M207" s="4"/>
      <c r="N207" s="4"/>
      <c r="O207" s="52" t="str">
        <f>IF(OR(M207="", M207=""), "",
   IF(AND(
         M207 &lt;= 'County Names to hide (2)'!$D$2,
         OR(N207 ="", N207 &gt;= 'County Names to hide (2)'!$C$2)
      ),
      "Yes",
      "No"
   )
)</f>
        <v/>
      </c>
      <c r="P207" s="4"/>
      <c r="Q207" s="4"/>
      <c r="R207" s="4"/>
      <c r="S207" s="4"/>
      <c r="T207" s="1"/>
      <c r="U207" s="52" t="str">
        <f>IF(Outcomes!M207="","",
   IF(AND(Outcomes!N207&lt;&gt;"",Outcomes!N207&lt;'County Names to hide (2)'!$C$2),0,
      ROUND((MIN(IF(Outcomes!N207="", 'County Names to hide (2)'!$D$2, Outcomes!N207),'County Names to hide (2)'!$D$2)-Outcomes!M207)/30,1)))</f>
        <v/>
      </c>
      <c r="V207" s="52" t="str">
        <f>IF(Outcomes!C207="", "", DATEDIF(Outcomes!C207,#REF!, "y"))</f>
        <v/>
      </c>
      <c r="W207" s="52" t="str">
        <f>IF(OR(A207 ="", M207 ="", N207 =""), "",
   IF(AND(
         N207 &gt;= 'County Names to hide (2)'!$C$2,
         N207 &lt;= 'County Names to hide (2)'!$D$2
      ),
      "Yes",
      "No"
   )
)</f>
        <v/>
      </c>
      <c r="X207" s="1"/>
      <c r="Y207" s="1"/>
      <c r="Z207" s="1"/>
    </row>
    <row r="208" spans="1:26" x14ac:dyDescent="0.35">
      <c r="A208" s="1"/>
      <c r="B208" s="1"/>
      <c r="C208" s="1"/>
      <c r="D208" s="1"/>
      <c r="E208" s="1"/>
      <c r="F208" s="1"/>
      <c r="G208" s="1"/>
      <c r="H208" s="1"/>
      <c r="I208" s="1"/>
      <c r="J208" s="1"/>
      <c r="K208" s="1"/>
      <c r="L208" s="79" t="str">
        <f t="shared" si="3"/>
        <v>Yes</v>
      </c>
      <c r="M208" s="4"/>
      <c r="N208" s="4"/>
      <c r="O208" s="52" t="str">
        <f>IF(OR(M208="", M208=""), "",
   IF(AND(
         M208 &lt;= 'County Names to hide (2)'!$D$2,
         OR(N208 ="", N208 &gt;= 'County Names to hide (2)'!$C$2)
      ),
      "Yes",
      "No"
   )
)</f>
        <v/>
      </c>
      <c r="P208" s="4"/>
      <c r="Q208" s="4"/>
      <c r="R208" s="4"/>
      <c r="S208" s="4"/>
      <c r="T208" s="1"/>
      <c r="U208" s="52" t="str">
        <f>IF(Outcomes!M208="","",
   IF(AND(Outcomes!N208&lt;&gt;"",Outcomes!N208&lt;'County Names to hide (2)'!$C$2),0,
      ROUND((MIN(IF(Outcomes!N208="", 'County Names to hide (2)'!$D$2, Outcomes!N208),'County Names to hide (2)'!$D$2)-Outcomes!M208)/30,1)))</f>
        <v/>
      </c>
      <c r="V208" s="52" t="str">
        <f>IF(Outcomes!C208="", "", DATEDIF(Outcomes!C208,#REF!, "y"))</f>
        <v/>
      </c>
      <c r="W208" s="52" t="str">
        <f>IF(OR(A208 ="", M208 ="", N208 =""), "",
   IF(AND(
         N208 &gt;= 'County Names to hide (2)'!$C$2,
         N208 &lt;= 'County Names to hide (2)'!$D$2
      ),
      "Yes",
      "No"
   )
)</f>
        <v/>
      </c>
      <c r="X208" s="1"/>
      <c r="Y208" s="1"/>
      <c r="Z208" s="1"/>
    </row>
    <row r="209" spans="1:26" x14ac:dyDescent="0.35">
      <c r="A209" s="1"/>
      <c r="B209" s="1"/>
      <c r="C209" s="1"/>
      <c r="D209" s="1"/>
      <c r="E209" s="1"/>
      <c r="F209" s="1"/>
      <c r="G209" s="1"/>
      <c r="H209" s="1"/>
      <c r="I209" s="1"/>
      <c r="J209" s="1"/>
      <c r="K209" s="1"/>
      <c r="L209" s="79" t="str">
        <f t="shared" si="3"/>
        <v>Yes</v>
      </c>
      <c r="M209" s="4"/>
      <c r="N209" s="4"/>
      <c r="O209" s="52" t="str">
        <f>IF(OR(M209="", M209=""), "",
   IF(AND(
         M209 &lt;= 'County Names to hide (2)'!$D$2,
         OR(N209 ="", N209 &gt;= 'County Names to hide (2)'!$C$2)
      ),
      "Yes",
      "No"
   )
)</f>
        <v/>
      </c>
      <c r="P209" s="4"/>
      <c r="Q209" s="4"/>
      <c r="R209" s="4"/>
      <c r="S209" s="4"/>
      <c r="T209" s="1"/>
      <c r="U209" s="52" t="str">
        <f>IF(Outcomes!M209="","",
   IF(AND(Outcomes!N209&lt;&gt;"",Outcomes!N209&lt;'County Names to hide (2)'!$C$2),0,
      ROUND((MIN(IF(Outcomes!N209="", 'County Names to hide (2)'!$D$2, Outcomes!N209),'County Names to hide (2)'!$D$2)-Outcomes!M209)/30,1)))</f>
        <v/>
      </c>
      <c r="V209" s="52" t="str">
        <f>IF(Outcomes!C209="", "", DATEDIF(Outcomes!C209,#REF!, "y"))</f>
        <v/>
      </c>
      <c r="W209" s="52" t="str">
        <f>IF(OR(A209 ="", M209 ="", N209 =""), "",
   IF(AND(
         N209 &gt;= 'County Names to hide (2)'!$C$2,
         N209 &lt;= 'County Names to hide (2)'!$D$2
      ),
      "Yes",
      "No"
   )
)</f>
        <v/>
      </c>
      <c r="X209" s="1"/>
      <c r="Y209" s="1"/>
      <c r="Z209" s="1"/>
    </row>
    <row r="210" spans="1:26" x14ac:dyDescent="0.35">
      <c r="A210" s="1"/>
      <c r="B210" s="1"/>
      <c r="C210" s="1"/>
      <c r="D210" s="1"/>
      <c r="E210" s="1"/>
      <c r="F210" s="1"/>
      <c r="G210" s="1"/>
      <c r="H210" s="1"/>
      <c r="I210" s="1"/>
      <c r="J210" s="1"/>
      <c r="K210" s="1"/>
      <c r="L210" s="79" t="str">
        <f t="shared" si="3"/>
        <v>Yes</v>
      </c>
      <c r="M210" s="4"/>
      <c r="N210" s="4"/>
      <c r="O210" s="52" t="str">
        <f>IF(OR(M210="", M210=""), "",
   IF(AND(
         M210 &lt;= 'County Names to hide (2)'!$D$2,
         OR(N210 ="", N210 &gt;= 'County Names to hide (2)'!$C$2)
      ),
      "Yes",
      "No"
   )
)</f>
        <v/>
      </c>
      <c r="P210" s="4"/>
      <c r="Q210" s="4"/>
      <c r="R210" s="4"/>
      <c r="S210" s="4"/>
      <c r="T210" s="1"/>
      <c r="U210" s="52" t="str">
        <f>IF(Outcomes!M210="","",
   IF(AND(Outcomes!N210&lt;&gt;"",Outcomes!N210&lt;'County Names to hide (2)'!$C$2),0,
      ROUND((MIN(IF(Outcomes!N210="", 'County Names to hide (2)'!$D$2, Outcomes!N210),'County Names to hide (2)'!$D$2)-Outcomes!M210)/30,1)))</f>
        <v/>
      </c>
      <c r="V210" s="52" t="str">
        <f>IF(Outcomes!C210="", "", DATEDIF(Outcomes!C210,#REF!, "y"))</f>
        <v/>
      </c>
      <c r="W210" s="52" t="str">
        <f>IF(OR(A210 ="", M210 ="", N210 =""), "",
   IF(AND(
         N210 &gt;= 'County Names to hide (2)'!$C$2,
         N210 &lt;= 'County Names to hide (2)'!$D$2
      ),
      "Yes",
      "No"
   )
)</f>
        <v/>
      </c>
      <c r="X210" s="1"/>
      <c r="Y210" s="1"/>
      <c r="Z210" s="1"/>
    </row>
    <row r="211" spans="1:26" x14ac:dyDescent="0.35">
      <c r="A211" s="1"/>
      <c r="B211" s="1"/>
      <c r="C211" s="1"/>
      <c r="D211" s="1"/>
      <c r="E211" s="1"/>
      <c r="F211" s="1"/>
      <c r="G211" s="1"/>
      <c r="H211" s="1"/>
      <c r="I211" s="1"/>
      <c r="J211" s="1"/>
      <c r="K211" s="1"/>
      <c r="L211" s="79" t="str">
        <f t="shared" si="3"/>
        <v>Yes</v>
      </c>
      <c r="M211" s="4"/>
      <c r="N211" s="4"/>
      <c r="O211" s="52" t="str">
        <f>IF(OR(M211="", M211=""), "",
   IF(AND(
         M211 &lt;= 'County Names to hide (2)'!$D$2,
         OR(N211 ="", N211 &gt;= 'County Names to hide (2)'!$C$2)
      ),
      "Yes",
      "No"
   )
)</f>
        <v/>
      </c>
      <c r="P211" s="4"/>
      <c r="Q211" s="4"/>
      <c r="R211" s="4"/>
      <c r="S211" s="4"/>
      <c r="T211" s="1"/>
      <c r="U211" s="52" t="str">
        <f>IF(Outcomes!M211="","",
   IF(AND(Outcomes!N211&lt;&gt;"",Outcomes!N211&lt;'County Names to hide (2)'!$C$2),0,
      ROUND((MIN(IF(Outcomes!N211="", 'County Names to hide (2)'!$D$2, Outcomes!N211),'County Names to hide (2)'!$D$2)-Outcomes!M211)/30,1)))</f>
        <v/>
      </c>
      <c r="V211" s="52" t="str">
        <f>IF(Outcomes!C211="", "", DATEDIF(Outcomes!C211,#REF!, "y"))</f>
        <v/>
      </c>
      <c r="W211" s="52" t="str">
        <f>IF(OR(A211 ="", M211 ="", N211 =""), "",
   IF(AND(
         N211 &gt;= 'County Names to hide (2)'!$C$2,
         N211 &lt;= 'County Names to hide (2)'!$D$2
      ),
      "Yes",
      "No"
   )
)</f>
        <v/>
      </c>
      <c r="X211" s="1"/>
      <c r="Y211" s="1"/>
      <c r="Z211" s="1"/>
    </row>
    <row r="212" spans="1:26" x14ac:dyDescent="0.35">
      <c r="A212" s="1"/>
      <c r="B212" s="1"/>
      <c r="C212" s="1"/>
      <c r="D212" s="1"/>
      <c r="E212" s="1"/>
      <c r="F212" s="1"/>
      <c r="G212" s="1"/>
      <c r="H212" s="1"/>
      <c r="I212" s="1"/>
      <c r="J212" s="1"/>
      <c r="K212" s="1"/>
      <c r="L212" s="79" t="str">
        <f t="shared" si="3"/>
        <v>Yes</v>
      </c>
      <c r="M212" s="4"/>
      <c r="N212" s="4"/>
      <c r="O212" s="52" t="str">
        <f>IF(OR(M212="", M212=""), "",
   IF(AND(
         M212 &lt;= 'County Names to hide (2)'!$D$2,
         OR(N212 ="", N212 &gt;= 'County Names to hide (2)'!$C$2)
      ),
      "Yes",
      "No"
   )
)</f>
        <v/>
      </c>
      <c r="P212" s="4"/>
      <c r="Q212" s="4"/>
      <c r="R212" s="4"/>
      <c r="S212" s="4"/>
      <c r="T212" s="1"/>
      <c r="U212" s="52" t="str">
        <f>IF(Outcomes!M212="","",
   IF(AND(Outcomes!N212&lt;&gt;"",Outcomes!N212&lt;'County Names to hide (2)'!$C$2),0,
      ROUND((MIN(IF(Outcomes!N212="", 'County Names to hide (2)'!$D$2, Outcomes!N212),'County Names to hide (2)'!$D$2)-Outcomes!M212)/30,1)))</f>
        <v/>
      </c>
      <c r="V212" s="52" t="str">
        <f>IF(Outcomes!C212="", "", DATEDIF(Outcomes!C212,#REF!, "y"))</f>
        <v/>
      </c>
      <c r="W212" s="52" t="str">
        <f>IF(OR(A212 ="", M212 ="", N212 =""), "",
   IF(AND(
         N212 &gt;= 'County Names to hide (2)'!$C$2,
         N212 &lt;= 'County Names to hide (2)'!$D$2
      ),
      "Yes",
      "No"
   )
)</f>
        <v/>
      </c>
      <c r="X212" s="1"/>
      <c r="Y212" s="1"/>
      <c r="Z212" s="1"/>
    </row>
    <row r="213" spans="1:26" x14ac:dyDescent="0.35">
      <c r="A213" s="1"/>
      <c r="B213" s="1"/>
      <c r="C213" s="1"/>
      <c r="D213" s="1"/>
      <c r="E213" s="1"/>
      <c r="F213" s="1"/>
      <c r="G213" s="1"/>
      <c r="H213" s="1"/>
      <c r="I213" s="1"/>
      <c r="J213" s="1"/>
      <c r="K213" s="1"/>
      <c r="L213" s="79" t="str">
        <f t="shared" si="3"/>
        <v>Yes</v>
      </c>
      <c r="M213" s="4"/>
      <c r="N213" s="4"/>
      <c r="O213" s="52" t="str">
        <f>IF(OR(M213="", M213=""), "",
   IF(AND(
         M213 &lt;= 'County Names to hide (2)'!$D$2,
         OR(N213 ="", N213 &gt;= 'County Names to hide (2)'!$C$2)
      ),
      "Yes",
      "No"
   )
)</f>
        <v/>
      </c>
      <c r="P213" s="4"/>
      <c r="Q213" s="4"/>
      <c r="R213" s="4"/>
      <c r="S213" s="4"/>
      <c r="T213" s="1"/>
      <c r="U213" s="52" t="str">
        <f>IF(Outcomes!M213="","",
   IF(AND(Outcomes!N213&lt;&gt;"",Outcomes!N213&lt;'County Names to hide (2)'!$C$2),0,
      ROUND((MIN(IF(Outcomes!N213="", 'County Names to hide (2)'!$D$2, Outcomes!N213),'County Names to hide (2)'!$D$2)-Outcomes!M213)/30,1)))</f>
        <v/>
      </c>
      <c r="V213" s="52" t="str">
        <f>IF(Outcomes!C213="", "", DATEDIF(Outcomes!C213,#REF!, "y"))</f>
        <v/>
      </c>
      <c r="W213" s="52" t="str">
        <f>IF(OR(A213 ="", M213 ="", N213 =""), "",
   IF(AND(
         N213 &gt;= 'County Names to hide (2)'!$C$2,
         N213 &lt;= 'County Names to hide (2)'!$D$2
      ),
      "Yes",
      "No"
   )
)</f>
        <v/>
      </c>
      <c r="X213" s="1"/>
      <c r="Y213" s="1"/>
      <c r="Z213" s="1"/>
    </row>
    <row r="214" spans="1:26" x14ac:dyDescent="0.35">
      <c r="A214" s="1"/>
      <c r="B214" s="1"/>
      <c r="C214" s="1"/>
      <c r="D214" s="1"/>
      <c r="E214" s="1"/>
      <c r="F214" s="1"/>
      <c r="G214" s="1"/>
      <c r="H214" s="1"/>
      <c r="I214" s="1"/>
      <c r="J214" s="1"/>
      <c r="K214" s="1"/>
      <c r="L214" s="79" t="str">
        <f t="shared" si="3"/>
        <v>Yes</v>
      </c>
      <c r="M214" s="4"/>
      <c r="N214" s="4"/>
      <c r="O214" s="52" t="str">
        <f>IF(OR(M214="", M214=""), "",
   IF(AND(
         M214 &lt;= 'County Names to hide (2)'!$D$2,
         OR(N214 ="", N214 &gt;= 'County Names to hide (2)'!$C$2)
      ),
      "Yes",
      "No"
   )
)</f>
        <v/>
      </c>
      <c r="P214" s="4"/>
      <c r="Q214" s="4"/>
      <c r="R214" s="4"/>
      <c r="S214" s="4"/>
      <c r="T214" s="1"/>
      <c r="U214" s="52" t="str">
        <f>IF(Outcomes!M214="","",
   IF(AND(Outcomes!N214&lt;&gt;"",Outcomes!N214&lt;'County Names to hide (2)'!$C$2),0,
      ROUND((MIN(IF(Outcomes!N214="", 'County Names to hide (2)'!$D$2, Outcomes!N214),'County Names to hide (2)'!$D$2)-Outcomes!M214)/30,1)))</f>
        <v/>
      </c>
      <c r="V214" s="52" t="str">
        <f>IF(Outcomes!C214="", "", DATEDIF(Outcomes!C214,#REF!, "y"))</f>
        <v/>
      </c>
      <c r="W214" s="52" t="str">
        <f>IF(OR(A214 ="", M214 ="", N214 =""), "",
   IF(AND(
         N214 &gt;= 'County Names to hide (2)'!$C$2,
         N214 &lt;= 'County Names to hide (2)'!$D$2
      ),
      "Yes",
      "No"
   )
)</f>
        <v/>
      </c>
      <c r="X214" s="1"/>
      <c r="Y214" s="1"/>
      <c r="Z214" s="1"/>
    </row>
    <row r="215" spans="1:26" x14ac:dyDescent="0.35">
      <c r="A215" s="1"/>
      <c r="B215" s="1"/>
      <c r="C215" s="1"/>
      <c r="D215" s="1"/>
      <c r="E215" s="1"/>
      <c r="F215" s="1"/>
      <c r="G215" s="1"/>
      <c r="H215" s="1"/>
      <c r="I215" s="1"/>
      <c r="J215" s="1"/>
      <c r="K215" s="1"/>
      <c r="L215" s="79" t="str">
        <f t="shared" si="3"/>
        <v>Yes</v>
      </c>
      <c r="M215" s="4"/>
      <c r="N215" s="4"/>
      <c r="O215" s="52" t="str">
        <f>IF(OR(M215="", M215=""), "",
   IF(AND(
         M215 &lt;= 'County Names to hide (2)'!$D$2,
         OR(N215 ="", N215 &gt;= 'County Names to hide (2)'!$C$2)
      ),
      "Yes",
      "No"
   )
)</f>
        <v/>
      </c>
      <c r="P215" s="4"/>
      <c r="Q215" s="4"/>
      <c r="R215" s="4"/>
      <c r="S215" s="4"/>
      <c r="T215" s="1"/>
      <c r="U215" s="52" t="str">
        <f>IF(Outcomes!M215="","",
   IF(AND(Outcomes!N215&lt;&gt;"",Outcomes!N215&lt;'County Names to hide (2)'!$C$2),0,
      ROUND((MIN(IF(Outcomes!N215="", 'County Names to hide (2)'!$D$2, Outcomes!N215),'County Names to hide (2)'!$D$2)-Outcomes!M215)/30,1)))</f>
        <v/>
      </c>
      <c r="V215" s="52" t="str">
        <f>IF(Outcomes!C215="", "", DATEDIF(Outcomes!C215,#REF!, "y"))</f>
        <v/>
      </c>
      <c r="W215" s="52" t="str">
        <f>IF(OR(A215 ="", M215 ="", N215 =""), "",
   IF(AND(
         N215 &gt;= 'County Names to hide (2)'!$C$2,
         N215 &lt;= 'County Names to hide (2)'!$D$2
      ),
      "Yes",
      "No"
   )
)</f>
        <v/>
      </c>
      <c r="X215" s="1"/>
      <c r="Y215" s="1"/>
      <c r="Z215" s="1"/>
    </row>
    <row r="216" spans="1:26" x14ac:dyDescent="0.35">
      <c r="A216" s="1"/>
      <c r="B216" s="1"/>
      <c r="C216" s="1"/>
      <c r="D216" s="1"/>
      <c r="E216" s="1"/>
      <c r="F216" s="1"/>
      <c r="G216" s="1"/>
      <c r="H216" s="1"/>
      <c r="I216" s="1"/>
      <c r="J216" s="1"/>
      <c r="K216" s="1"/>
      <c r="L216" s="79" t="str">
        <f t="shared" si="3"/>
        <v>Yes</v>
      </c>
      <c r="M216" s="4"/>
      <c r="N216" s="4"/>
      <c r="O216" s="52" t="str">
        <f>IF(OR(M216="", M216=""), "",
   IF(AND(
         M216 &lt;= 'County Names to hide (2)'!$D$2,
         OR(N216 ="", N216 &gt;= 'County Names to hide (2)'!$C$2)
      ),
      "Yes",
      "No"
   )
)</f>
        <v/>
      </c>
      <c r="P216" s="4"/>
      <c r="Q216" s="4"/>
      <c r="R216" s="4"/>
      <c r="S216" s="4"/>
      <c r="T216" s="1"/>
      <c r="U216" s="52" t="str">
        <f>IF(Outcomes!M216="","",
   IF(AND(Outcomes!N216&lt;&gt;"",Outcomes!N216&lt;'County Names to hide (2)'!$C$2),0,
      ROUND((MIN(IF(Outcomes!N216="", 'County Names to hide (2)'!$D$2, Outcomes!N216),'County Names to hide (2)'!$D$2)-Outcomes!M216)/30,1)))</f>
        <v/>
      </c>
      <c r="V216" s="52" t="str">
        <f>IF(Outcomes!C216="", "", DATEDIF(Outcomes!C216,#REF!, "y"))</f>
        <v/>
      </c>
      <c r="W216" s="52" t="str">
        <f>IF(OR(A216 ="", M216 ="", N216 =""), "",
   IF(AND(
         N216 &gt;= 'County Names to hide (2)'!$C$2,
         N216 &lt;= 'County Names to hide (2)'!$D$2
      ),
      "Yes",
      "No"
   )
)</f>
        <v/>
      </c>
      <c r="X216" s="1"/>
      <c r="Y216" s="1"/>
      <c r="Z216" s="1"/>
    </row>
    <row r="217" spans="1:26" x14ac:dyDescent="0.35">
      <c r="A217" s="1"/>
      <c r="B217" s="1"/>
      <c r="C217" s="1"/>
      <c r="D217" s="1"/>
      <c r="E217" s="1"/>
      <c r="F217" s="1"/>
      <c r="G217" s="1"/>
      <c r="H217" s="1"/>
      <c r="I217" s="1"/>
      <c r="J217" s="1"/>
      <c r="K217" s="1"/>
      <c r="L217" s="79" t="str">
        <f t="shared" si="3"/>
        <v>Yes</v>
      </c>
      <c r="M217" s="4"/>
      <c r="N217" s="4"/>
      <c r="O217" s="52" t="str">
        <f>IF(OR(M217="", M217=""), "",
   IF(AND(
         M217 &lt;= 'County Names to hide (2)'!$D$2,
         OR(N217 ="", N217 &gt;= 'County Names to hide (2)'!$C$2)
      ),
      "Yes",
      "No"
   )
)</f>
        <v/>
      </c>
      <c r="P217" s="4"/>
      <c r="Q217" s="4"/>
      <c r="R217" s="4"/>
      <c r="S217" s="4"/>
      <c r="T217" s="1"/>
      <c r="U217" s="52" t="str">
        <f>IF(Outcomes!M217="","",
   IF(AND(Outcomes!N217&lt;&gt;"",Outcomes!N217&lt;'County Names to hide (2)'!$C$2),0,
      ROUND((MIN(IF(Outcomes!N217="", 'County Names to hide (2)'!$D$2, Outcomes!N217),'County Names to hide (2)'!$D$2)-Outcomes!M217)/30,1)))</f>
        <v/>
      </c>
      <c r="V217" s="52" t="str">
        <f>IF(Outcomes!C217="", "", DATEDIF(Outcomes!C217,#REF!, "y"))</f>
        <v/>
      </c>
      <c r="W217" s="52" t="str">
        <f>IF(OR(A217 ="", M217 ="", N217 =""), "",
   IF(AND(
         N217 &gt;= 'County Names to hide (2)'!$C$2,
         N217 &lt;= 'County Names to hide (2)'!$D$2
      ),
      "Yes",
      "No"
   )
)</f>
        <v/>
      </c>
      <c r="X217" s="1"/>
      <c r="Y217" s="1"/>
      <c r="Z217" s="1"/>
    </row>
    <row r="218" spans="1:26" x14ac:dyDescent="0.35">
      <c r="A218" s="1"/>
      <c r="B218" s="1"/>
      <c r="C218" s="1"/>
      <c r="D218" s="1"/>
      <c r="E218" s="1"/>
      <c r="F218" s="1"/>
      <c r="G218" s="1"/>
      <c r="H218" s="1"/>
      <c r="I218" s="1"/>
      <c r="J218" s="1"/>
      <c r="K218" s="1"/>
      <c r="L218" s="79" t="str">
        <f t="shared" si="3"/>
        <v>Yes</v>
      </c>
      <c r="M218" s="4"/>
      <c r="N218" s="4"/>
      <c r="O218" s="52" t="str">
        <f>IF(OR(M218="", M218=""), "",
   IF(AND(
         M218 &lt;= 'County Names to hide (2)'!$D$2,
         OR(N218 ="", N218 &gt;= 'County Names to hide (2)'!$C$2)
      ),
      "Yes",
      "No"
   )
)</f>
        <v/>
      </c>
      <c r="P218" s="4"/>
      <c r="Q218" s="4"/>
      <c r="R218" s="4"/>
      <c r="S218" s="4"/>
      <c r="T218" s="1"/>
      <c r="U218" s="52" t="str">
        <f>IF(Outcomes!M218="","",
   IF(AND(Outcomes!N218&lt;&gt;"",Outcomes!N218&lt;'County Names to hide (2)'!$C$2),0,
      ROUND((MIN(IF(Outcomes!N218="", 'County Names to hide (2)'!$D$2, Outcomes!N218),'County Names to hide (2)'!$D$2)-Outcomes!M218)/30,1)))</f>
        <v/>
      </c>
      <c r="V218" s="52" t="str">
        <f>IF(Outcomes!C218="", "", DATEDIF(Outcomes!C218,#REF!, "y"))</f>
        <v/>
      </c>
      <c r="W218" s="52" t="str">
        <f>IF(OR(A218 ="", M218 ="", N218 =""), "",
   IF(AND(
         N218 &gt;= 'County Names to hide (2)'!$C$2,
         N218 &lt;= 'County Names to hide (2)'!$D$2
      ),
      "Yes",
      "No"
   )
)</f>
        <v/>
      </c>
      <c r="X218" s="1"/>
      <c r="Y218" s="1"/>
      <c r="Z218" s="1"/>
    </row>
    <row r="219" spans="1:26" x14ac:dyDescent="0.35">
      <c r="A219" s="1"/>
      <c r="B219" s="1"/>
      <c r="C219" s="1"/>
      <c r="D219" s="1"/>
      <c r="E219" s="1"/>
      <c r="F219" s="1"/>
      <c r="G219" s="1"/>
      <c r="H219" s="1"/>
      <c r="I219" s="1"/>
      <c r="J219" s="1"/>
      <c r="K219" s="1"/>
      <c r="L219" s="79" t="str">
        <f t="shared" si="3"/>
        <v>Yes</v>
      </c>
      <c r="M219" s="4"/>
      <c r="N219" s="4"/>
      <c r="O219" s="52" t="str">
        <f>IF(OR(M219="", M219=""), "",
   IF(AND(
         M219 &lt;= 'County Names to hide (2)'!$D$2,
         OR(N219 ="", N219 &gt;= 'County Names to hide (2)'!$C$2)
      ),
      "Yes",
      "No"
   )
)</f>
        <v/>
      </c>
      <c r="P219" s="4"/>
      <c r="Q219" s="4"/>
      <c r="R219" s="4"/>
      <c r="S219" s="4"/>
      <c r="T219" s="1"/>
      <c r="U219" s="52" t="str">
        <f>IF(Outcomes!M219="","",
   IF(AND(Outcomes!N219&lt;&gt;"",Outcomes!N219&lt;'County Names to hide (2)'!$C$2),0,
      ROUND((MIN(IF(Outcomes!N219="", 'County Names to hide (2)'!$D$2, Outcomes!N219),'County Names to hide (2)'!$D$2)-Outcomes!M219)/30,1)))</f>
        <v/>
      </c>
      <c r="V219" s="52" t="str">
        <f>IF(Outcomes!C219="", "", DATEDIF(Outcomes!C219,#REF!, "y"))</f>
        <v/>
      </c>
      <c r="W219" s="52" t="str">
        <f>IF(OR(A219 ="", M219 ="", N219 =""), "",
   IF(AND(
         N219 &gt;= 'County Names to hide (2)'!$C$2,
         N219 &lt;= 'County Names to hide (2)'!$D$2
      ),
      "Yes",
      "No"
   )
)</f>
        <v/>
      </c>
      <c r="X219" s="1"/>
      <c r="Y219" s="1"/>
      <c r="Z219" s="1"/>
    </row>
    <row r="220" spans="1:26" x14ac:dyDescent="0.35">
      <c r="A220" s="1"/>
      <c r="B220" s="1"/>
      <c r="C220" s="1"/>
      <c r="D220" s="1"/>
      <c r="E220" s="1"/>
      <c r="F220" s="1"/>
      <c r="G220" s="1"/>
      <c r="H220" s="1"/>
      <c r="I220" s="1"/>
      <c r="J220" s="1"/>
      <c r="K220" s="1"/>
      <c r="L220" s="79" t="str">
        <f t="shared" si="3"/>
        <v>Yes</v>
      </c>
      <c r="M220" s="4"/>
      <c r="N220" s="4"/>
      <c r="O220" s="52" t="str">
        <f>IF(OR(M220="", M220=""), "",
   IF(AND(
         M220 &lt;= 'County Names to hide (2)'!$D$2,
         OR(N220 ="", N220 &gt;= 'County Names to hide (2)'!$C$2)
      ),
      "Yes",
      "No"
   )
)</f>
        <v/>
      </c>
      <c r="P220" s="4"/>
      <c r="Q220" s="4"/>
      <c r="R220" s="4"/>
      <c r="S220" s="4"/>
      <c r="T220" s="1"/>
      <c r="U220" s="52" t="str">
        <f>IF(Outcomes!M220="","",
   IF(AND(Outcomes!N220&lt;&gt;"",Outcomes!N220&lt;'County Names to hide (2)'!$C$2),0,
      ROUND((MIN(IF(Outcomes!N220="", 'County Names to hide (2)'!$D$2, Outcomes!N220),'County Names to hide (2)'!$D$2)-Outcomes!M220)/30,1)))</f>
        <v/>
      </c>
      <c r="V220" s="52" t="str">
        <f>IF(Outcomes!C220="", "", DATEDIF(Outcomes!C220,#REF!, "y"))</f>
        <v/>
      </c>
      <c r="W220" s="52" t="str">
        <f>IF(OR(A220 ="", M220 ="", N220 =""), "",
   IF(AND(
         N220 &gt;= 'County Names to hide (2)'!$C$2,
         N220 &lt;= 'County Names to hide (2)'!$D$2
      ),
      "Yes",
      "No"
   )
)</f>
        <v/>
      </c>
      <c r="X220" s="1"/>
      <c r="Y220" s="1"/>
      <c r="Z220" s="1"/>
    </row>
    <row r="221" spans="1:26" x14ac:dyDescent="0.35">
      <c r="A221" s="1"/>
      <c r="B221" s="1"/>
      <c r="C221" s="1"/>
      <c r="D221" s="1"/>
      <c r="E221" s="1"/>
      <c r="F221" s="1"/>
      <c r="G221" s="1"/>
      <c r="H221" s="1"/>
      <c r="I221" s="1"/>
      <c r="J221" s="1"/>
      <c r="K221" s="1"/>
      <c r="L221" s="79" t="str">
        <f t="shared" si="3"/>
        <v>Yes</v>
      </c>
      <c r="M221" s="4"/>
      <c r="N221" s="4"/>
      <c r="O221" s="52" t="str">
        <f>IF(OR(M221="", M221=""), "",
   IF(AND(
         M221 &lt;= 'County Names to hide (2)'!$D$2,
         OR(N221 ="", N221 &gt;= 'County Names to hide (2)'!$C$2)
      ),
      "Yes",
      "No"
   )
)</f>
        <v/>
      </c>
      <c r="P221" s="4"/>
      <c r="Q221" s="4"/>
      <c r="R221" s="4"/>
      <c r="S221" s="4"/>
      <c r="T221" s="1"/>
      <c r="U221" s="52" t="str">
        <f>IF(Outcomes!M221="","",
   IF(AND(Outcomes!N221&lt;&gt;"",Outcomes!N221&lt;'County Names to hide (2)'!$C$2),0,
      ROUND((MIN(IF(Outcomes!N221="", 'County Names to hide (2)'!$D$2, Outcomes!N221),'County Names to hide (2)'!$D$2)-Outcomes!M221)/30,1)))</f>
        <v/>
      </c>
      <c r="V221" s="52" t="str">
        <f>IF(Outcomes!C221="", "", DATEDIF(Outcomes!C221,#REF!, "y"))</f>
        <v/>
      </c>
      <c r="W221" s="52" t="str">
        <f>IF(OR(A221 ="", M221 ="", N221 =""), "",
   IF(AND(
         N221 &gt;= 'County Names to hide (2)'!$C$2,
         N221 &lt;= 'County Names to hide (2)'!$D$2
      ),
      "Yes",
      "No"
   )
)</f>
        <v/>
      </c>
      <c r="X221" s="1"/>
      <c r="Y221" s="1"/>
      <c r="Z221" s="1"/>
    </row>
    <row r="222" spans="1:26" x14ac:dyDescent="0.35">
      <c r="A222" s="1"/>
      <c r="B222" s="1"/>
      <c r="C222" s="1"/>
      <c r="D222" s="1"/>
      <c r="E222" s="1"/>
      <c r="F222" s="1"/>
      <c r="G222" s="1"/>
      <c r="H222" s="1"/>
      <c r="I222" s="1"/>
      <c r="J222" s="1"/>
      <c r="K222" s="1"/>
      <c r="L222" s="79" t="str">
        <f t="shared" si="3"/>
        <v>Yes</v>
      </c>
      <c r="M222" s="4"/>
      <c r="N222" s="4"/>
      <c r="O222" s="52" t="str">
        <f>IF(OR(M222="", M222=""), "",
   IF(AND(
         M222 &lt;= 'County Names to hide (2)'!$D$2,
         OR(N222 ="", N222 &gt;= 'County Names to hide (2)'!$C$2)
      ),
      "Yes",
      "No"
   )
)</f>
        <v/>
      </c>
      <c r="P222" s="4"/>
      <c r="Q222" s="4"/>
      <c r="R222" s="4"/>
      <c r="S222" s="4"/>
      <c r="T222" s="1"/>
      <c r="U222" s="52" t="str">
        <f>IF(Outcomes!M222="","",
   IF(AND(Outcomes!N222&lt;&gt;"",Outcomes!N222&lt;'County Names to hide (2)'!$C$2),0,
      ROUND((MIN(IF(Outcomes!N222="", 'County Names to hide (2)'!$D$2, Outcomes!N222),'County Names to hide (2)'!$D$2)-Outcomes!M222)/30,1)))</f>
        <v/>
      </c>
      <c r="V222" s="52" t="str">
        <f>IF(Outcomes!C222="", "", DATEDIF(Outcomes!C222,#REF!, "y"))</f>
        <v/>
      </c>
      <c r="W222" s="52" t="str">
        <f>IF(OR(A222 ="", M222 ="", N222 =""), "",
   IF(AND(
         N222 &gt;= 'County Names to hide (2)'!$C$2,
         N222 &lt;= 'County Names to hide (2)'!$D$2
      ),
      "Yes",
      "No"
   )
)</f>
        <v/>
      </c>
      <c r="X222" s="1"/>
      <c r="Y222" s="1"/>
      <c r="Z222" s="1"/>
    </row>
    <row r="223" spans="1:26" x14ac:dyDescent="0.35">
      <c r="A223" s="1"/>
      <c r="B223" s="1"/>
      <c r="C223" s="1"/>
      <c r="D223" s="1"/>
      <c r="E223" s="1"/>
      <c r="F223" s="1"/>
      <c r="G223" s="1"/>
      <c r="H223" s="1"/>
      <c r="I223" s="1"/>
      <c r="J223" s="1"/>
      <c r="K223" s="1"/>
      <c r="L223" s="79" t="str">
        <f t="shared" si="3"/>
        <v>Yes</v>
      </c>
      <c r="M223" s="4"/>
      <c r="N223" s="4"/>
      <c r="O223" s="52" t="str">
        <f>IF(OR(M223="", M223=""), "",
   IF(AND(
         M223 &lt;= 'County Names to hide (2)'!$D$2,
         OR(N223 ="", N223 &gt;= 'County Names to hide (2)'!$C$2)
      ),
      "Yes",
      "No"
   )
)</f>
        <v/>
      </c>
      <c r="P223" s="4"/>
      <c r="Q223" s="4"/>
      <c r="R223" s="4"/>
      <c r="S223" s="4"/>
      <c r="T223" s="1"/>
      <c r="U223" s="52" t="str">
        <f>IF(Outcomes!M223="","",
   IF(AND(Outcomes!N223&lt;&gt;"",Outcomes!N223&lt;'County Names to hide (2)'!$C$2),0,
      ROUND((MIN(IF(Outcomes!N223="", 'County Names to hide (2)'!$D$2, Outcomes!N223),'County Names to hide (2)'!$D$2)-Outcomes!M223)/30,1)))</f>
        <v/>
      </c>
      <c r="V223" s="52" t="str">
        <f>IF(Outcomes!C223="", "", DATEDIF(Outcomes!C223,#REF!, "y"))</f>
        <v/>
      </c>
      <c r="W223" s="52" t="str">
        <f>IF(OR(A223 ="", M223 ="", N223 =""), "",
   IF(AND(
         N223 &gt;= 'County Names to hide (2)'!$C$2,
         N223 &lt;= 'County Names to hide (2)'!$D$2
      ),
      "Yes",
      "No"
   )
)</f>
        <v/>
      </c>
      <c r="X223" s="1"/>
      <c r="Y223" s="1"/>
      <c r="Z223" s="1"/>
    </row>
    <row r="224" spans="1:26" x14ac:dyDescent="0.35">
      <c r="A224" s="1"/>
      <c r="B224" s="1"/>
      <c r="C224" s="1"/>
      <c r="D224" s="1"/>
      <c r="E224" s="1"/>
      <c r="F224" s="1"/>
      <c r="G224" s="1"/>
      <c r="H224" s="1"/>
      <c r="I224" s="1"/>
      <c r="J224" s="1"/>
      <c r="K224" s="1"/>
      <c r="L224" s="79" t="str">
        <f t="shared" si="3"/>
        <v>Yes</v>
      </c>
      <c r="M224" s="4"/>
      <c r="N224" s="4"/>
      <c r="O224" s="52" t="str">
        <f>IF(OR(M224="", M224=""), "",
   IF(AND(
         M224 &lt;= 'County Names to hide (2)'!$D$2,
         OR(N224 ="", N224 &gt;= 'County Names to hide (2)'!$C$2)
      ),
      "Yes",
      "No"
   )
)</f>
        <v/>
      </c>
      <c r="P224" s="4"/>
      <c r="Q224" s="4"/>
      <c r="R224" s="4"/>
      <c r="S224" s="4"/>
      <c r="T224" s="1"/>
      <c r="U224" s="52" t="str">
        <f>IF(Outcomes!M224="","",
   IF(AND(Outcomes!N224&lt;&gt;"",Outcomes!N224&lt;'County Names to hide (2)'!$C$2),0,
      ROUND((MIN(IF(Outcomes!N224="", 'County Names to hide (2)'!$D$2, Outcomes!N224),'County Names to hide (2)'!$D$2)-Outcomes!M224)/30,1)))</f>
        <v/>
      </c>
      <c r="V224" s="52" t="str">
        <f>IF(Outcomes!C224="", "", DATEDIF(Outcomes!C224,#REF!, "y"))</f>
        <v/>
      </c>
      <c r="W224" s="52" t="str">
        <f>IF(OR(A224 ="", M224 ="", N224 =""), "",
   IF(AND(
         N224 &gt;= 'County Names to hide (2)'!$C$2,
         N224 &lt;= 'County Names to hide (2)'!$D$2
      ),
      "Yes",
      "No"
   )
)</f>
        <v/>
      </c>
      <c r="X224" s="1"/>
      <c r="Y224" s="1"/>
      <c r="Z224" s="1"/>
    </row>
    <row r="225" spans="1:26" x14ac:dyDescent="0.35">
      <c r="A225" s="1"/>
      <c r="B225" s="1"/>
      <c r="C225" s="1"/>
      <c r="D225" s="1"/>
      <c r="E225" s="1"/>
      <c r="F225" s="1"/>
      <c r="G225" s="1"/>
      <c r="H225" s="1"/>
      <c r="I225" s="1"/>
      <c r="J225" s="1"/>
      <c r="K225" s="1"/>
      <c r="L225" s="79" t="str">
        <f t="shared" si="3"/>
        <v>Yes</v>
      </c>
      <c r="M225" s="4"/>
      <c r="N225" s="4"/>
      <c r="O225" s="52" t="str">
        <f>IF(OR(M225="", M225=""), "",
   IF(AND(
         M225 &lt;= 'County Names to hide (2)'!$D$2,
         OR(N225 ="", N225 &gt;= 'County Names to hide (2)'!$C$2)
      ),
      "Yes",
      "No"
   )
)</f>
        <v/>
      </c>
      <c r="P225" s="4"/>
      <c r="Q225" s="4"/>
      <c r="R225" s="4"/>
      <c r="S225" s="4"/>
      <c r="T225" s="1"/>
      <c r="U225" s="52" t="str">
        <f>IF(Outcomes!M225="","",
   IF(AND(Outcomes!N225&lt;&gt;"",Outcomes!N225&lt;'County Names to hide (2)'!$C$2),0,
      ROUND((MIN(IF(Outcomes!N225="", 'County Names to hide (2)'!$D$2, Outcomes!N225),'County Names to hide (2)'!$D$2)-Outcomes!M225)/30,1)))</f>
        <v/>
      </c>
      <c r="V225" s="52" t="str">
        <f>IF(Outcomes!C225="", "", DATEDIF(Outcomes!C225,#REF!, "y"))</f>
        <v/>
      </c>
      <c r="W225" s="52" t="str">
        <f>IF(OR(A225 ="", M225 ="", N225 =""), "",
   IF(AND(
         N225 &gt;= 'County Names to hide (2)'!$C$2,
         N225 &lt;= 'County Names to hide (2)'!$D$2
      ),
      "Yes",
      "No"
   )
)</f>
        <v/>
      </c>
      <c r="X225" s="1"/>
      <c r="Y225" s="1"/>
      <c r="Z225" s="1"/>
    </row>
    <row r="226" spans="1:26" x14ac:dyDescent="0.35">
      <c r="A226" s="1"/>
      <c r="B226" s="1"/>
      <c r="C226" s="1"/>
      <c r="D226" s="1"/>
      <c r="E226" s="1"/>
      <c r="F226" s="1"/>
      <c r="G226" s="1"/>
      <c r="H226" s="1"/>
      <c r="I226" s="1"/>
      <c r="J226" s="1"/>
      <c r="K226" s="1"/>
      <c r="L226" s="79" t="str">
        <f t="shared" si="3"/>
        <v>Yes</v>
      </c>
      <c r="M226" s="4"/>
      <c r="N226" s="4"/>
      <c r="O226" s="52" t="str">
        <f>IF(OR(M226="", M226=""), "",
   IF(AND(
         M226 &lt;= 'County Names to hide (2)'!$D$2,
         OR(N226 ="", N226 &gt;= 'County Names to hide (2)'!$C$2)
      ),
      "Yes",
      "No"
   )
)</f>
        <v/>
      </c>
      <c r="P226" s="4"/>
      <c r="Q226" s="4"/>
      <c r="R226" s="4"/>
      <c r="S226" s="4"/>
      <c r="T226" s="1"/>
      <c r="U226" s="52" t="str">
        <f>IF(Outcomes!M226="","",
   IF(AND(Outcomes!N226&lt;&gt;"",Outcomes!N226&lt;'County Names to hide (2)'!$C$2),0,
      ROUND((MIN(IF(Outcomes!N226="", 'County Names to hide (2)'!$D$2, Outcomes!N226),'County Names to hide (2)'!$D$2)-Outcomes!M226)/30,1)))</f>
        <v/>
      </c>
      <c r="V226" s="52" t="str">
        <f>IF(Outcomes!C226="", "", DATEDIF(Outcomes!C226,#REF!, "y"))</f>
        <v/>
      </c>
      <c r="W226" s="52" t="str">
        <f>IF(OR(A226 ="", M226 ="", N226 =""), "",
   IF(AND(
         N226 &gt;= 'County Names to hide (2)'!$C$2,
         N226 &lt;= 'County Names to hide (2)'!$D$2
      ),
      "Yes",
      "No"
   )
)</f>
        <v/>
      </c>
      <c r="X226" s="1"/>
      <c r="Y226" s="1"/>
      <c r="Z226" s="1"/>
    </row>
    <row r="227" spans="1:26" x14ac:dyDescent="0.35">
      <c r="A227" s="1"/>
      <c r="B227" s="1"/>
      <c r="C227" s="1"/>
      <c r="D227" s="1"/>
      <c r="E227" s="1"/>
      <c r="F227" s="1"/>
      <c r="G227" s="1"/>
      <c r="H227" s="1"/>
      <c r="I227" s="1"/>
      <c r="J227" s="1"/>
      <c r="K227" s="1"/>
      <c r="L227" s="79" t="str">
        <f t="shared" si="3"/>
        <v>Yes</v>
      </c>
      <c r="M227" s="4"/>
      <c r="N227" s="4"/>
      <c r="O227" s="52" t="str">
        <f>IF(OR(M227="", M227=""), "",
   IF(AND(
         M227 &lt;= 'County Names to hide (2)'!$D$2,
         OR(N227 ="", N227 &gt;= 'County Names to hide (2)'!$C$2)
      ),
      "Yes",
      "No"
   )
)</f>
        <v/>
      </c>
      <c r="P227" s="4"/>
      <c r="Q227" s="4"/>
      <c r="R227" s="4"/>
      <c r="S227" s="4"/>
      <c r="T227" s="1"/>
      <c r="U227" s="52" t="str">
        <f>IF(Outcomes!M227="","",
   IF(AND(Outcomes!N227&lt;&gt;"",Outcomes!N227&lt;'County Names to hide (2)'!$C$2),0,
      ROUND((MIN(IF(Outcomes!N227="", 'County Names to hide (2)'!$D$2, Outcomes!N227),'County Names to hide (2)'!$D$2)-Outcomes!M227)/30,1)))</f>
        <v/>
      </c>
      <c r="V227" s="52" t="str">
        <f>IF(Outcomes!C227="", "", DATEDIF(Outcomes!C227,#REF!, "y"))</f>
        <v/>
      </c>
      <c r="W227" s="52" t="str">
        <f>IF(OR(A227 ="", M227 ="", N227 =""), "",
   IF(AND(
         N227 &gt;= 'County Names to hide (2)'!$C$2,
         N227 &lt;= 'County Names to hide (2)'!$D$2
      ),
      "Yes",
      "No"
   )
)</f>
        <v/>
      </c>
      <c r="X227" s="1"/>
      <c r="Y227" s="1"/>
      <c r="Z227" s="1"/>
    </row>
    <row r="228" spans="1:26" x14ac:dyDescent="0.35">
      <c r="A228" s="1"/>
      <c r="B228" s="1"/>
      <c r="C228" s="1"/>
      <c r="D228" s="1"/>
      <c r="E228" s="1"/>
      <c r="F228" s="1"/>
      <c r="G228" s="1"/>
      <c r="H228" s="1"/>
      <c r="I228" s="1"/>
      <c r="J228" s="1"/>
      <c r="K228" s="1"/>
      <c r="L228" s="79" t="str">
        <f t="shared" si="3"/>
        <v>Yes</v>
      </c>
      <c r="M228" s="4"/>
      <c r="N228" s="4"/>
      <c r="O228" s="52" t="str">
        <f>IF(OR(M228="", M228=""), "",
   IF(AND(
         M228 &lt;= 'County Names to hide (2)'!$D$2,
         OR(N228 ="", N228 &gt;= 'County Names to hide (2)'!$C$2)
      ),
      "Yes",
      "No"
   )
)</f>
        <v/>
      </c>
      <c r="P228" s="4"/>
      <c r="Q228" s="4"/>
      <c r="R228" s="4"/>
      <c r="S228" s="4"/>
      <c r="T228" s="1"/>
      <c r="U228" s="52" t="str">
        <f>IF(Outcomes!M228="","",
   IF(AND(Outcomes!N228&lt;&gt;"",Outcomes!N228&lt;'County Names to hide (2)'!$C$2),0,
      ROUND((MIN(IF(Outcomes!N228="", 'County Names to hide (2)'!$D$2, Outcomes!N228),'County Names to hide (2)'!$D$2)-Outcomes!M228)/30,1)))</f>
        <v/>
      </c>
      <c r="V228" s="52" t="str">
        <f>IF(Outcomes!C228="", "", DATEDIF(Outcomes!C228,#REF!, "y"))</f>
        <v/>
      </c>
      <c r="W228" s="52" t="str">
        <f>IF(OR(A228 ="", M228 ="", N228 =""), "",
   IF(AND(
         N228 &gt;= 'County Names to hide (2)'!$C$2,
         N228 &lt;= 'County Names to hide (2)'!$D$2
      ),
      "Yes",
      "No"
   )
)</f>
        <v/>
      </c>
      <c r="X228" s="1"/>
      <c r="Y228" s="1"/>
      <c r="Z228" s="1"/>
    </row>
    <row r="229" spans="1:26" x14ac:dyDescent="0.35">
      <c r="A229" s="1"/>
      <c r="B229" s="1"/>
      <c r="C229" s="1"/>
      <c r="D229" s="1"/>
      <c r="E229" s="1"/>
      <c r="F229" s="1"/>
      <c r="G229" s="1"/>
      <c r="H229" s="1"/>
      <c r="I229" s="1"/>
      <c r="J229" s="1"/>
      <c r="K229" s="1"/>
      <c r="L229" s="79" t="str">
        <f t="shared" si="3"/>
        <v>Yes</v>
      </c>
      <c r="M229" s="4"/>
      <c r="N229" s="4"/>
      <c r="O229" s="52" t="str">
        <f>IF(OR(M229="", M229=""), "",
   IF(AND(
         M229 &lt;= 'County Names to hide (2)'!$D$2,
         OR(N229 ="", N229 &gt;= 'County Names to hide (2)'!$C$2)
      ),
      "Yes",
      "No"
   )
)</f>
        <v/>
      </c>
      <c r="P229" s="4"/>
      <c r="Q229" s="4"/>
      <c r="R229" s="4"/>
      <c r="S229" s="4"/>
      <c r="T229" s="1"/>
      <c r="U229" s="52" t="str">
        <f>IF(Outcomes!M229="","",
   IF(AND(Outcomes!N229&lt;&gt;"",Outcomes!N229&lt;'County Names to hide (2)'!$C$2),0,
      ROUND((MIN(IF(Outcomes!N229="", 'County Names to hide (2)'!$D$2, Outcomes!N229),'County Names to hide (2)'!$D$2)-Outcomes!M229)/30,1)))</f>
        <v/>
      </c>
      <c r="V229" s="52" t="str">
        <f>IF(Outcomes!C229="", "", DATEDIF(Outcomes!C229,#REF!, "y"))</f>
        <v/>
      </c>
      <c r="W229" s="52" t="str">
        <f>IF(OR(A229 ="", M229 ="", N229 =""), "",
   IF(AND(
         N229 &gt;= 'County Names to hide (2)'!$C$2,
         N229 &lt;= 'County Names to hide (2)'!$D$2
      ),
      "Yes",
      "No"
   )
)</f>
        <v/>
      </c>
      <c r="X229" s="1"/>
      <c r="Y229" s="1"/>
      <c r="Z229" s="1"/>
    </row>
    <row r="230" spans="1:26" x14ac:dyDescent="0.35">
      <c r="A230" s="1"/>
      <c r="B230" s="1"/>
      <c r="C230" s="1"/>
      <c r="D230" s="1"/>
      <c r="E230" s="1"/>
      <c r="F230" s="1"/>
      <c r="G230" s="1"/>
      <c r="H230" s="1"/>
      <c r="I230" s="1"/>
      <c r="J230" s="1"/>
      <c r="K230" s="1"/>
      <c r="L230" s="79" t="str">
        <f t="shared" si="3"/>
        <v>Yes</v>
      </c>
      <c r="M230" s="4"/>
      <c r="N230" s="4"/>
      <c r="O230" s="52" t="str">
        <f>IF(OR(M230="", M230=""), "",
   IF(AND(
         M230 &lt;= 'County Names to hide (2)'!$D$2,
         OR(N230 ="", N230 &gt;= 'County Names to hide (2)'!$C$2)
      ),
      "Yes",
      "No"
   )
)</f>
        <v/>
      </c>
      <c r="P230" s="4"/>
      <c r="Q230" s="4"/>
      <c r="R230" s="4"/>
      <c r="S230" s="4"/>
      <c r="T230" s="1"/>
      <c r="U230" s="52" t="str">
        <f>IF(Outcomes!M230="","",
   IF(AND(Outcomes!N230&lt;&gt;"",Outcomes!N230&lt;'County Names to hide (2)'!$C$2),0,
      ROUND((MIN(IF(Outcomes!N230="", 'County Names to hide (2)'!$D$2, Outcomes!N230),'County Names to hide (2)'!$D$2)-Outcomes!M230)/30,1)))</f>
        <v/>
      </c>
      <c r="V230" s="52" t="str">
        <f>IF(Outcomes!C230="", "", DATEDIF(Outcomes!C230,#REF!, "y"))</f>
        <v/>
      </c>
      <c r="W230" s="52" t="str">
        <f>IF(OR(A230 ="", M230 ="", N230 =""), "",
   IF(AND(
         N230 &gt;= 'County Names to hide (2)'!$C$2,
         N230 &lt;= 'County Names to hide (2)'!$D$2
      ),
      "Yes",
      "No"
   )
)</f>
        <v/>
      </c>
      <c r="X230" s="1"/>
      <c r="Y230" s="1"/>
      <c r="Z230" s="1"/>
    </row>
    <row r="231" spans="1:26" x14ac:dyDescent="0.35">
      <c r="A231" s="1"/>
      <c r="B231" s="1"/>
      <c r="C231" s="1"/>
      <c r="D231" s="1"/>
      <c r="E231" s="1"/>
      <c r="F231" s="1"/>
      <c r="G231" s="1"/>
      <c r="H231" s="1"/>
      <c r="I231" s="1"/>
      <c r="J231" s="1"/>
      <c r="K231" s="1"/>
      <c r="L231" s="79" t="str">
        <f t="shared" si="3"/>
        <v>Yes</v>
      </c>
      <c r="M231" s="4"/>
      <c r="N231" s="4"/>
      <c r="O231" s="52" t="str">
        <f>IF(OR(M231="", M231=""), "",
   IF(AND(
         M231 &lt;= 'County Names to hide (2)'!$D$2,
         OR(N231 ="", N231 &gt;= 'County Names to hide (2)'!$C$2)
      ),
      "Yes",
      "No"
   )
)</f>
        <v/>
      </c>
      <c r="P231" s="4"/>
      <c r="Q231" s="4"/>
      <c r="R231" s="4"/>
      <c r="S231" s="4"/>
      <c r="T231" s="1"/>
      <c r="U231" s="52" t="str">
        <f>IF(Outcomes!M231="","",
   IF(AND(Outcomes!N231&lt;&gt;"",Outcomes!N231&lt;'County Names to hide (2)'!$C$2),0,
      ROUND((MIN(IF(Outcomes!N231="", 'County Names to hide (2)'!$D$2, Outcomes!N231),'County Names to hide (2)'!$D$2)-Outcomes!M231)/30,1)))</f>
        <v/>
      </c>
      <c r="V231" s="52" t="str">
        <f>IF(Outcomes!C231="", "", DATEDIF(Outcomes!C231,#REF!, "y"))</f>
        <v/>
      </c>
      <c r="W231" s="52" t="str">
        <f>IF(OR(A231 ="", M231 ="", N231 =""), "",
   IF(AND(
         N231 &gt;= 'County Names to hide (2)'!$C$2,
         N231 &lt;= 'County Names to hide (2)'!$D$2
      ),
      "Yes",
      "No"
   )
)</f>
        <v/>
      </c>
      <c r="X231" s="1"/>
      <c r="Y231" s="1"/>
      <c r="Z231" s="1"/>
    </row>
    <row r="232" spans="1:26" x14ac:dyDescent="0.35">
      <c r="A232" s="1"/>
      <c r="B232" s="1"/>
      <c r="C232" s="1"/>
      <c r="D232" s="1"/>
      <c r="E232" s="1"/>
      <c r="F232" s="1"/>
      <c r="G232" s="1"/>
      <c r="H232" s="1"/>
      <c r="I232" s="1"/>
      <c r="J232" s="1"/>
      <c r="K232" s="1"/>
      <c r="L232" s="79" t="str">
        <f t="shared" si="3"/>
        <v>Yes</v>
      </c>
      <c r="M232" s="4"/>
      <c r="N232" s="4"/>
      <c r="O232" s="52" t="str">
        <f>IF(OR(M232="", M232=""), "",
   IF(AND(
         M232 &lt;= 'County Names to hide (2)'!$D$2,
         OR(N232 ="", N232 &gt;= 'County Names to hide (2)'!$C$2)
      ),
      "Yes",
      "No"
   )
)</f>
        <v/>
      </c>
      <c r="P232" s="4"/>
      <c r="Q232" s="4"/>
      <c r="R232" s="4"/>
      <c r="S232" s="4"/>
      <c r="T232" s="1"/>
      <c r="U232" s="52" t="str">
        <f>IF(Outcomes!M232="","",
   IF(AND(Outcomes!N232&lt;&gt;"",Outcomes!N232&lt;'County Names to hide (2)'!$C$2),0,
      ROUND((MIN(IF(Outcomes!N232="", 'County Names to hide (2)'!$D$2, Outcomes!N232),'County Names to hide (2)'!$D$2)-Outcomes!M232)/30,1)))</f>
        <v/>
      </c>
      <c r="V232" s="52" t="str">
        <f>IF(Outcomes!C232="", "", DATEDIF(Outcomes!C232,#REF!, "y"))</f>
        <v/>
      </c>
      <c r="W232" s="52" t="str">
        <f>IF(OR(A232 ="", M232 ="", N232 =""), "",
   IF(AND(
         N232 &gt;= 'County Names to hide (2)'!$C$2,
         N232 &lt;= 'County Names to hide (2)'!$D$2
      ),
      "Yes",
      "No"
   )
)</f>
        <v/>
      </c>
      <c r="X232" s="1"/>
      <c r="Y232" s="1"/>
      <c r="Z232" s="1"/>
    </row>
    <row r="233" spans="1:26" x14ac:dyDescent="0.35">
      <c r="A233" s="1"/>
      <c r="B233" s="1"/>
      <c r="C233" s="1"/>
      <c r="D233" s="1"/>
      <c r="E233" s="1"/>
      <c r="F233" s="1"/>
      <c r="G233" s="1"/>
      <c r="H233" s="1"/>
      <c r="I233" s="1"/>
      <c r="J233" s="1"/>
      <c r="K233" s="1"/>
      <c r="L233" s="79" t="str">
        <f t="shared" si="3"/>
        <v>Yes</v>
      </c>
      <c r="M233" s="4"/>
      <c r="N233" s="4"/>
      <c r="O233" s="52" t="str">
        <f>IF(OR(M233="", M233=""), "",
   IF(AND(
         M233 &lt;= 'County Names to hide (2)'!$D$2,
         OR(N233 ="", N233 &gt;= 'County Names to hide (2)'!$C$2)
      ),
      "Yes",
      "No"
   )
)</f>
        <v/>
      </c>
      <c r="P233" s="4"/>
      <c r="Q233" s="4"/>
      <c r="R233" s="4"/>
      <c r="S233" s="4"/>
      <c r="T233" s="1"/>
      <c r="U233" s="52" t="str">
        <f>IF(Outcomes!M233="","",
   IF(AND(Outcomes!N233&lt;&gt;"",Outcomes!N233&lt;'County Names to hide (2)'!$C$2),0,
      ROUND((MIN(IF(Outcomes!N233="", 'County Names to hide (2)'!$D$2, Outcomes!N233),'County Names to hide (2)'!$D$2)-Outcomes!M233)/30,1)))</f>
        <v/>
      </c>
      <c r="V233" s="52" t="str">
        <f>IF(Outcomes!C233="", "", DATEDIF(Outcomes!C233,#REF!, "y"))</f>
        <v/>
      </c>
      <c r="W233" s="52" t="str">
        <f>IF(OR(A233 ="", M233 ="", N233 =""), "",
   IF(AND(
         N233 &gt;= 'County Names to hide (2)'!$C$2,
         N233 &lt;= 'County Names to hide (2)'!$D$2
      ),
      "Yes",
      "No"
   )
)</f>
        <v/>
      </c>
      <c r="X233" s="1"/>
      <c r="Y233" s="1"/>
      <c r="Z233" s="1"/>
    </row>
    <row r="234" spans="1:26" x14ac:dyDescent="0.35">
      <c r="A234" s="1"/>
      <c r="B234" s="1"/>
      <c r="C234" s="1"/>
      <c r="D234" s="1"/>
      <c r="E234" s="1"/>
      <c r="F234" s="1"/>
      <c r="G234" s="1"/>
      <c r="H234" s="1"/>
      <c r="I234" s="1"/>
      <c r="J234" s="1"/>
      <c r="K234" s="1"/>
      <c r="L234" s="79" t="str">
        <f t="shared" si="3"/>
        <v>Yes</v>
      </c>
      <c r="M234" s="4"/>
      <c r="N234" s="4"/>
      <c r="O234" s="52" t="str">
        <f>IF(OR(M234="", M234=""), "",
   IF(AND(
         M234 &lt;= 'County Names to hide (2)'!$D$2,
         OR(N234 ="", N234 &gt;= 'County Names to hide (2)'!$C$2)
      ),
      "Yes",
      "No"
   )
)</f>
        <v/>
      </c>
      <c r="P234" s="4"/>
      <c r="Q234" s="4"/>
      <c r="R234" s="4"/>
      <c r="S234" s="4"/>
      <c r="T234" s="1"/>
      <c r="U234" s="52" t="str">
        <f>IF(Outcomes!M234="","",
   IF(AND(Outcomes!N234&lt;&gt;"",Outcomes!N234&lt;'County Names to hide (2)'!$C$2),0,
      ROUND((MIN(IF(Outcomes!N234="", 'County Names to hide (2)'!$D$2, Outcomes!N234),'County Names to hide (2)'!$D$2)-Outcomes!M234)/30,1)))</f>
        <v/>
      </c>
      <c r="V234" s="52" t="str">
        <f>IF(Outcomes!C234="", "", DATEDIF(Outcomes!C234,#REF!, "y"))</f>
        <v/>
      </c>
      <c r="W234" s="52" t="str">
        <f>IF(OR(A234 ="", M234 ="", N234 =""), "",
   IF(AND(
         N234 &gt;= 'County Names to hide (2)'!$C$2,
         N234 &lt;= 'County Names to hide (2)'!$D$2
      ),
      "Yes",
      "No"
   )
)</f>
        <v/>
      </c>
      <c r="X234" s="1"/>
      <c r="Y234" s="1"/>
      <c r="Z234" s="1"/>
    </row>
    <row r="235" spans="1:26" x14ac:dyDescent="0.35">
      <c r="A235" s="1"/>
      <c r="B235" s="1"/>
      <c r="C235" s="1"/>
      <c r="D235" s="1"/>
      <c r="E235" s="1"/>
      <c r="F235" s="1"/>
      <c r="G235" s="1"/>
      <c r="H235" s="1"/>
      <c r="I235" s="1"/>
      <c r="J235" s="1"/>
      <c r="K235" s="1"/>
      <c r="L235" s="79" t="str">
        <f t="shared" si="3"/>
        <v>Yes</v>
      </c>
      <c r="M235" s="4"/>
      <c r="N235" s="4"/>
      <c r="O235" s="52" t="str">
        <f>IF(OR(M235="", M235=""), "",
   IF(AND(
         M235 &lt;= 'County Names to hide (2)'!$D$2,
         OR(N235 ="", N235 &gt;= 'County Names to hide (2)'!$C$2)
      ),
      "Yes",
      "No"
   )
)</f>
        <v/>
      </c>
      <c r="P235" s="4"/>
      <c r="Q235" s="4"/>
      <c r="R235" s="4"/>
      <c r="S235" s="4"/>
      <c r="T235" s="1"/>
      <c r="U235" s="52" t="str">
        <f>IF(Outcomes!M235="","",
   IF(AND(Outcomes!N235&lt;&gt;"",Outcomes!N235&lt;'County Names to hide (2)'!$C$2),0,
      ROUND((MIN(IF(Outcomes!N235="", 'County Names to hide (2)'!$D$2, Outcomes!N235),'County Names to hide (2)'!$D$2)-Outcomes!M235)/30,1)))</f>
        <v/>
      </c>
      <c r="V235" s="52" t="str">
        <f>IF(Outcomes!C235="", "", DATEDIF(Outcomes!C235,#REF!, "y"))</f>
        <v/>
      </c>
      <c r="W235" s="52" t="str">
        <f>IF(OR(A235 ="", M235 ="", N235 =""), "",
   IF(AND(
         N235 &gt;= 'County Names to hide (2)'!$C$2,
         N235 &lt;= 'County Names to hide (2)'!$D$2
      ),
      "Yes",
      "No"
   )
)</f>
        <v/>
      </c>
      <c r="X235" s="1"/>
      <c r="Y235" s="1"/>
      <c r="Z235" s="1"/>
    </row>
    <row r="236" spans="1:26" x14ac:dyDescent="0.35">
      <c r="A236" s="1"/>
      <c r="B236" s="1"/>
      <c r="C236" s="1"/>
      <c r="D236" s="1"/>
      <c r="E236" s="1"/>
      <c r="F236" s="1"/>
      <c r="G236" s="1"/>
      <c r="H236" s="1"/>
      <c r="I236" s="1"/>
      <c r="J236" s="1"/>
      <c r="K236" s="1"/>
      <c r="L236" s="79" t="str">
        <f t="shared" si="3"/>
        <v>Yes</v>
      </c>
      <c r="M236" s="4"/>
      <c r="N236" s="4"/>
      <c r="O236" s="52" t="str">
        <f>IF(OR(M236="", M236=""), "",
   IF(AND(
         M236 &lt;= 'County Names to hide (2)'!$D$2,
         OR(N236 ="", N236 &gt;= 'County Names to hide (2)'!$C$2)
      ),
      "Yes",
      "No"
   )
)</f>
        <v/>
      </c>
      <c r="P236" s="4"/>
      <c r="Q236" s="4"/>
      <c r="R236" s="4"/>
      <c r="S236" s="4"/>
      <c r="T236" s="1"/>
      <c r="U236" s="52" t="str">
        <f>IF(Outcomes!M236="","",
   IF(AND(Outcomes!N236&lt;&gt;"",Outcomes!N236&lt;'County Names to hide (2)'!$C$2),0,
      ROUND((MIN(IF(Outcomes!N236="", 'County Names to hide (2)'!$D$2, Outcomes!N236),'County Names to hide (2)'!$D$2)-Outcomes!M236)/30,1)))</f>
        <v/>
      </c>
      <c r="V236" s="52" t="str">
        <f>IF(Outcomes!C236="", "", DATEDIF(Outcomes!C236,#REF!, "y"))</f>
        <v/>
      </c>
      <c r="W236" s="52" t="str">
        <f>IF(OR(A236 ="", M236 ="", N236 =""), "",
   IF(AND(
         N236 &gt;= 'County Names to hide (2)'!$C$2,
         N236 &lt;= 'County Names to hide (2)'!$D$2
      ),
      "Yes",
      "No"
   )
)</f>
        <v/>
      </c>
      <c r="X236" s="1"/>
      <c r="Y236" s="1"/>
      <c r="Z236" s="1"/>
    </row>
    <row r="237" spans="1:26" x14ac:dyDescent="0.35">
      <c r="A237" s="1"/>
      <c r="B237" s="1"/>
      <c r="C237" s="1"/>
      <c r="D237" s="1"/>
      <c r="E237" s="1"/>
      <c r="F237" s="1"/>
      <c r="G237" s="1"/>
      <c r="H237" s="1"/>
      <c r="I237" s="1"/>
      <c r="J237" s="1"/>
      <c r="K237" s="1"/>
      <c r="L237" s="79" t="str">
        <f t="shared" si="3"/>
        <v>Yes</v>
      </c>
      <c r="M237" s="4"/>
      <c r="N237" s="4"/>
      <c r="O237" s="52" t="str">
        <f>IF(OR(M237="", M237=""), "",
   IF(AND(
         M237 &lt;= 'County Names to hide (2)'!$D$2,
         OR(N237 ="", N237 &gt;= 'County Names to hide (2)'!$C$2)
      ),
      "Yes",
      "No"
   )
)</f>
        <v/>
      </c>
      <c r="P237" s="4"/>
      <c r="Q237" s="4"/>
      <c r="R237" s="4"/>
      <c r="S237" s="4"/>
      <c r="T237" s="1"/>
      <c r="U237" s="52" t="str">
        <f>IF(Outcomes!M237="","",
   IF(AND(Outcomes!N237&lt;&gt;"",Outcomes!N237&lt;'County Names to hide (2)'!$C$2),0,
      ROUND((MIN(IF(Outcomes!N237="", 'County Names to hide (2)'!$D$2, Outcomes!N237),'County Names to hide (2)'!$D$2)-Outcomes!M237)/30,1)))</f>
        <v/>
      </c>
      <c r="V237" s="52" t="str">
        <f>IF(Outcomes!C237="", "", DATEDIF(Outcomes!C237,#REF!, "y"))</f>
        <v/>
      </c>
      <c r="W237" s="52" t="str">
        <f>IF(OR(A237 ="", M237 ="", N237 =""), "",
   IF(AND(
         N237 &gt;= 'County Names to hide (2)'!$C$2,
         N237 &lt;= 'County Names to hide (2)'!$D$2
      ),
      "Yes",
      "No"
   )
)</f>
        <v/>
      </c>
      <c r="X237" s="1"/>
      <c r="Y237" s="1"/>
      <c r="Z237" s="1"/>
    </row>
    <row r="238" spans="1:26" x14ac:dyDescent="0.35">
      <c r="A238" s="1"/>
      <c r="B238" s="1"/>
      <c r="C238" s="1"/>
      <c r="D238" s="1"/>
      <c r="E238" s="1"/>
      <c r="F238" s="1"/>
      <c r="G238" s="1"/>
      <c r="H238" s="1"/>
      <c r="I238" s="1"/>
      <c r="J238" s="1"/>
      <c r="K238" s="1"/>
      <c r="L238" s="79" t="str">
        <f t="shared" si="3"/>
        <v>Yes</v>
      </c>
      <c r="M238" s="4"/>
      <c r="N238" s="4"/>
      <c r="O238" s="52" t="str">
        <f>IF(OR(M238="", M238=""), "",
   IF(AND(
         M238 &lt;= 'County Names to hide (2)'!$D$2,
         OR(N238 ="", N238 &gt;= 'County Names to hide (2)'!$C$2)
      ),
      "Yes",
      "No"
   )
)</f>
        <v/>
      </c>
      <c r="P238" s="4"/>
      <c r="Q238" s="4"/>
      <c r="R238" s="4"/>
      <c r="S238" s="4"/>
      <c r="T238" s="1"/>
      <c r="U238" s="52" t="str">
        <f>IF(Outcomes!M238="","",
   IF(AND(Outcomes!N238&lt;&gt;"",Outcomes!N238&lt;'County Names to hide (2)'!$C$2),0,
      ROUND((MIN(IF(Outcomes!N238="", 'County Names to hide (2)'!$D$2, Outcomes!N238),'County Names to hide (2)'!$D$2)-Outcomes!M238)/30,1)))</f>
        <v/>
      </c>
      <c r="V238" s="52" t="str">
        <f>IF(Outcomes!C238="", "", DATEDIF(Outcomes!C238,#REF!, "y"))</f>
        <v/>
      </c>
      <c r="W238" s="52" t="str">
        <f>IF(OR(A238 ="", M238 ="", N238 =""), "",
   IF(AND(
         N238 &gt;= 'County Names to hide (2)'!$C$2,
         N238 &lt;= 'County Names to hide (2)'!$D$2
      ),
      "Yes",
      "No"
   )
)</f>
        <v/>
      </c>
      <c r="X238" s="1"/>
      <c r="Y238" s="1"/>
      <c r="Z238" s="1"/>
    </row>
    <row r="239" spans="1:26" x14ac:dyDescent="0.35">
      <c r="A239" s="1"/>
      <c r="B239" s="1"/>
      <c r="C239" s="1"/>
      <c r="D239" s="1"/>
      <c r="E239" s="1"/>
      <c r="F239" s="1"/>
      <c r="G239" s="1"/>
      <c r="H239" s="1"/>
      <c r="I239" s="1"/>
      <c r="J239" s="1"/>
      <c r="K239" s="1"/>
      <c r="L239" s="79" t="str">
        <f t="shared" si="3"/>
        <v>Yes</v>
      </c>
      <c r="M239" s="4"/>
      <c r="N239" s="4"/>
      <c r="O239" s="52" t="str">
        <f>IF(OR(M239="", M239=""), "",
   IF(AND(
         M239 &lt;= 'County Names to hide (2)'!$D$2,
         OR(N239 ="", N239 &gt;= 'County Names to hide (2)'!$C$2)
      ),
      "Yes",
      "No"
   )
)</f>
        <v/>
      </c>
      <c r="P239" s="4"/>
      <c r="Q239" s="4"/>
      <c r="R239" s="4"/>
      <c r="S239" s="4"/>
      <c r="T239" s="1"/>
      <c r="U239" s="52" t="str">
        <f>IF(Outcomes!M239="","",
   IF(AND(Outcomes!N239&lt;&gt;"",Outcomes!N239&lt;'County Names to hide (2)'!$C$2),0,
      ROUND((MIN(IF(Outcomes!N239="", 'County Names to hide (2)'!$D$2, Outcomes!N239),'County Names to hide (2)'!$D$2)-Outcomes!M239)/30,1)))</f>
        <v/>
      </c>
      <c r="V239" s="52" t="str">
        <f>IF(Outcomes!C239="", "", DATEDIF(Outcomes!C239,#REF!, "y"))</f>
        <v/>
      </c>
      <c r="W239" s="52" t="str">
        <f>IF(OR(A239 ="", M239 ="", N239 =""), "",
   IF(AND(
         N239 &gt;= 'County Names to hide (2)'!$C$2,
         N239 &lt;= 'County Names to hide (2)'!$D$2
      ),
      "Yes",
      "No"
   )
)</f>
        <v/>
      </c>
      <c r="X239" s="1"/>
      <c r="Y239" s="1"/>
      <c r="Z239" s="1"/>
    </row>
    <row r="240" spans="1:26" x14ac:dyDescent="0.35">
      <c r="A240" s="1"/>
      <c r="B240" s="1"/>
      <c r="C240" s="1"/>
      <c r="D240" s="1"/>
      <c r="E240" s="1"/>
      <c r="F240" s="1"/>
      <c r="G240" s="1"/>
      <c r="H240" s="1"/>
      <c r="I240" s="1"/>
      <c r="J240" s="1"/>
      <c r="K240" s="1"/>
      <c r="L240" s="79" t="str">
        <f t="shared" si="3"/>
        <v>Yes</v>
      </c>
      <c r="M240" s="4"/>
      <c r="N240" s="4"/>
      <c r="O240" s="52" t="str">
        <f>IF(OR(M240="", M240=""), "",
   IF(AND(
         M240 &lt;= 'County Names to hide (2)'!$D$2,
         OR(N240 ="", N240 &gt;= 'County Names to hide (2)'!$C$2)
      ),
      "Yes",
      "No"
   )
)</f>
        <v/>
      </c>
      <c r="P240" s="4"/>
      <c r="Q240" s="4"/>
      <c r="R240" s="4"/>
      <c r="S240" s="4"/>
      <c r="T240" s="1"/>
      <c r="U240" s="52" t="str">
        <f>IF(Outcomes!M240="","",
   IF(AND(Outcomes!N240&lt;&gt;"",Outcomes!N240&lt;'County Names to hide (2)'!$C$2),0,
      ROUND((MIN(IF(Outcomes!N240="", 'County Names to hide (2)'!$D$2, Outcomes!N240),'County Names to hide (2)'!$D$2)-Outcomes!M240)/30,1)))</f>
        <v/>
      </c>
      <c r="V240" s="52" t="str">
        <f>IF(Outcomes!C240="", "", DATEDIF(Outcomes!C240,#REF!, "y"))</f>
        <v/>
      </c>
      <c r="W240" s="52" t="str">
        <f>IF(OR(A240 ="", M240 ="", N240 =""), "",
   IF(AND(
         N240 &gt;= 'County Names to hide (2)'!$C$2,
         N240 &lt;= 'County Names to hide (2)'!$D$2
      ),
      "Yes",
      "No"
   )
)</f>
        <v/>
      </c>
      <c r="X240" s="1"/>
      <c r="Y240" s="1"/>
      <c r="Z240" s="1"/>
    </row>
    <row r="241" spans="1:26" x14ac:dyDescent="0.35">
      <c r="A241" s="1"/>
      <c r="B241" s="1"/>
      <c r="C241" s="1"/>
      <c r="D241" s="1"/>
      <c r="E241" s="1"/>
      <c r="F241" s="1"/>
      <c r="G241" s="1"/>
      <c r="H241" s="1"/>
      <c r="I241" s="1"/>
      <c r="J241" s="1"/>
      <c r="K241" s="1"/>
      <c r="L241" s="79" t="str">
        <f t="shared" si="3"/>
        <v>Yes</v>
      </c>
      <c r="M241" s="4"/>
      <c r="N241" s="4"/>
      <c r="O241" s="52" t="str">
        <f>IF(OR(M241="", M241=""), "",
   IF(AND(
         M241 &lt;= 'County Names to hide (2)'!$D$2,
         OR(N241 ="", N241 &gt;= 'County Names to hide (2)'!$C$2)
      ),
      "Yes",
      "No"
   )
)</f>
        <v/>
      </c>
      <c r="P241" s="4"/>
      <c r="Q241" s="4"/>
      <c r="R241" s="4"/>
      <c r="S241" s="4"/>
      <c r="T241" s="1"/>
      <c r="U241" s="52" t="str">
        <f>IF(Outcomes!M241="","",
   IF(AND(Outcomes!N241&lt;&gt;"",Outcomes!N241&lt;'County Names to hide (2)'!$C$2),0,
      ROUND((MIN(IF(Outcomes!N241="", 'County Names to hide (2)'!$D$2, Outcomes!N241),'County Names to hide (2)'!$D$2)-Outcomes!M241)/30,1)))</f>
        <v/>
      </c>
      <c r="V241" s="52" t="str">
        <f>IF(Outcomes!C241="", "", DATEDIF(Outcomes!C241,#REF!, "y"))</f>
        <v/>
      </c>
      <c r="W241" s="52" t="str">
        <f>IF(OR(A241 ="", M241 ="", N241 =""), "",
   IF(AND(
         N241 &gt;= 'County Names to hide (2)'!$C$2,
         N241 &lt;= 'County Names to hide (2)'!$D$2
      ),
      "Yes",
      "No"
   )
)</f>
        <v/>
      </c>
      <c r="X241" s="1"/>
      <c r="Y241" s="1"/>
      <c r="Z241" s="1"/>
    </row>
    <row r="242" spans="1:26" x14ac:dyDescent="0.35">
      <c r="A242" s="1"/>
      <c r="B242" s="1"/>
      <c r="C242" s="1"/>
      <c r="D242" s="1"/>
      <c r="E242" s="1"/>
      <c r="F242" s="1"/>
      <c r="G242" s="1"/>
      <c r="H242" s="1"/>
      <c r="I242" s="1"/>
      <c r="J242" s="1"/>
      <c r="K242" s="1"/>
      <c r="L242" s="79" t="str">
        <f t="shared" si="3"/>
        <v>Yes</v>
      </c>
      <c r="M242" s="4"/>
      <c r="N242" s="4"/>
      <c r="O242" s="52" t="str">
        <f>IF(OR(M242="", M242=""), "",
   IF(AND(
         M242 &lt;= 'County Names to hide (2)'!$D$2,
         OR(N242 ="", N242 &gt;= 'County Names to hide (2)'!$C$2)
      ),
      "Yes",
      "No"
   )
)</f>
        <v/>
      </c>
      <c r="P242" s="4"/>
      <c r="Q242" s="4"/>
      <c r="R242" s="4"/>
      <c r="S242" s="4"/>
      <c r="T242" s="1"/>
      <c r="U242" s="52" t="str">
        <f>IF(Outcomes!M242="","",
   IF(AND(Outcomes!N242&lt;&gt;"",Outcomes!N242&lt;'County Names to hide (2)'!$C$2),0,
      ROUND((MIN(IF(Outcomes!N242="", 'County Names to hide (2)'!$D$2, Outcomes!N242),'County Names to hide (2)'!$D$2)-Outcomes!M242)/30,1)))</f>
        <v/>
      </c>
      <c r="V242" s="52" t="str">
        <f>IF(Outcomes!C242="", "", DATEDIF(Outcomes!C242,#REF!, "y"))</f>
        <v/>
      </c>
      <c r="W242" s="52" t="str">
        <f>IF(OR(A242 ="", M242 ="", N242 =""), "",
   IF(AND(
         N242 &gt;= 'County Names to hide (2)'!$C$2,
         N242 &lt;= 'County Names to hide (2)'!$D$2
      ),
      "Yes",
      "No"
   )
)</f>
        <v/>
      </c>
      <c r="X242" s="1"/>
      <c r="Y242" s="1"/>
      <c r="Z242" s="1"/>
    </row>
    <row r="243" spans="1:26" x14ac:dyDescent="0.35">
      <c r="A243" s="1"/>
      <c r="B243" s="1"/>
      <c r="C243" s="1"/>
      <c r="D243" s="1"/>
      <c r="E243" s="1"/>
      <c r="F243" s="1"/>
      <c r="G243" s="1"/>
      <c r="H243" s="1"/>
      <c r="I243" s="1"/>
      <c r="J243" s="1"/>
      <c r="K243" s="1"/>
      <c r="L243" s="79" t="str">
        <f t="shared" si="3"/>
        <v>Yes</v>
      </c>
      <c r="M243" s="4"/>
      <c r="N243" s="4"/>
      <c r="O243" s="52" t="str">
        <f>IF(OR(M243="", M243=""), "",
   IF(AND(
         M243 &lt;= 'County Names to hide (2)'!$D$2,
         OR(N243 ="", N243 &gt;= 'County Names to hide (2)'!$C$2)
      ),
      "Yes",
      "No"
   )
)</f>
        <v/>
      </c>
      <c r="P243" s="4"/>
      <c r="Q243" s="4"/>
      <c r="R243" s="4"/>
      <c r="S243" s="4"/>
      <c r="T243" s="1"/>
      <c r="U243" s="52" t="str">
        <f>IF(Outcomes!M243="","",
   IF(AND(Outcomes!N243&lt;&gt;"",Outcomes!N243&lt;'County Names to hide (2)'!$C$2),0,
      ROUND((MIN(IF(Outcomes!N243="", 'County Names to hide (2)'!$D$2, Outcomes!N243),'County Names to hide (2)'!$D$2)-Outcomes!M243)/30,1)))</f>
        <v/>
      </c>
      <c r="V243" s="52" t="str">
        <f>IF(Outcomes!C243="", "", DATEDIF(Outcomes!C243,#REF!, "y"))</f>
        <v/>
      </c>
      <c r="W243" s="52" t="str">
        <f>IF(OR(A243 ="", M243 ="", N243 =""), "",
   IF(AND(
         N243 &gt;= 'County Names to hide (2)'!$C$2,
         N243 &lt;= 'County Names to hide (2)'!$D$2
      ),
      "Yes",
      "No"
   )
)</f>
        <v/>
      </c>
      <c r="X243" s="1"/>
      <c r="Y243" s="1"/>
      <c r="Z243" s="1"/>
    </row>
    <row r="244" spans="1:26" x14ac:dyDescent="0.35">
      <c r="A244" s="1"/>
      <c r="B244" s="1"/>
      <c r="C244" s="1"/>
      <c r="D244" s="1"/>
      <c r="E244" s="1"/>
      <c r="F244" s="1"/>
      <c r="G244" s="1"/>
      <c r="H244" s="1"/>
      <c r="I244" s="1"/>
      <c r="J244" s="1"/>
      <c r="K244" s="1"/>
      <c r="L244" s="79" t="str">
        <f t="shared" si="3"/>
        <v>Yes</v>
      </c>
      <c r="M244" s="4"/>
      <c r="N244" s="4"/>
      <c r="O244" s="52" t="str">
        <f>IF(OR(M244="", M244=""), "",
   IF(AND(
         M244 &lt;= 'County Names to hide (2)'!$D$2,
         OR(N244 ="", N244 &gt;= 'County Names to hide (2)'!$C$2)
      ),
      "Yes",
      "No"
   )
)</f>
        <v/>
      </c>
      <c r="P244" s="4"/>
      <c r="Q244" s="4"/>
      <c r="R244" s="4"/>
      <c r="S244" s="4"/>
      <c r="T244" s="1"/>
      <c r="U244" s="52" t="str">
        <f>IF(Outcomes!M244="","",
   IF(AND(Outcomes!N244&lt;&gt;"",Outcomes!N244&lt;'County Names to hide (2)'!$C$2),0,
      ROUND((MIN(IF(Outcomes!N244="", 'County Names to hide (2)'!$D$2, Outcomes!N244),'County Names to hide (2)'!$D$2)-Outcomes!M244)/30,1)))</f>
        <v/>
      </c>
      <c r="V244" s="52" t="str">
        <f>IF(Outcomes!C244="", "", DATEDIF(Outcomes!C244,#REF!, "y"))</f>
        <v/>
      </c>
      <c r="W244" s="52" t="str">
        <f>IF(OR(A244 ="", M244 ="", N244 =""), "",
   IF(AND(
         N244 &gt;= 'County Names to hide (2)'!$C$2,
         N244 &lt;= 'County Names to hide (2)'!$D$2
      ),
      "Yes",
      "No"
   )
)</f>
        <v/>
      </c>
      <c r="X244" s="1"/>
      <c r="Y244" s="1"/>
      <c r="Z244" s="1"/>
    </row>
    <row r="245" spans="1:26" x14ac:dyDescent="0.35">
      <c r="A245" s="1"/>
      <c r="B245" s="1"/>
      <c r="C245" s="1"/>
      <c r="D245" s="1"/>
      <c r="E245" s="1"/>
      <c r="F245" s="1"/>
      <c r="G245" s="1"/>
      <c r="H245" s="1"/>
      <c r="I245" s="1"/>
      <c r="J245" s="1"/>
      <c r="K245" s="1"/>
      <c r="L245" s="79" t="str">
        <f t="shared" si="3"/>
        <v>Yes</v>
      </c>
      <c r="M245" s="4"/>
      <c r="N245" s="4"/>
      <c r="O245" s="52" t="str">
        <f>IF(OR(M245="", M245=""), "",
   IF(AND(
         M245 &lt;= 'County Names to hide (2)'!$D$2,
         OR(N245 ="", N245 &gt;= 'County Names to hide (2)'!$C$2)
      ),
      "Yes",
      "No"
   )
)</f>
        <v/>
      </c>
      <c r="P245" s="4"/>
      <c r="Q245" s="4"/>
      <c r="R245" s="4"/>
      <c r="S245" s="4"/>
      <c r="T245" s="1"/>
      <c r="U245" s="52" t="str">
        <f>IF(Outcomes!M245="","",
   IF(AND(Outcomes!N245&lt;&gt;"",Outcomes!N245&lt;'County Names to hide (2)'!$C$2),0,
      ROUND((MIN(IF(Outcomes!N245="", 'County Names to hide (2)'!$D$2, Outcomes!N245),'County Names to hide (2)'!$D$2)-Outcomes!M245)/30,1)))</f>
        <v/>
      </c>
      <c r="V245" s="52" t="str">
        <f>IF(Outcomes!C245="", "", DATEDIF(Outcomes!C245,#REF!, "y"))</f>
        <v/>
      </c>
      <c r="W245" s="52" t="str">
        <f>IF(OR(A245 ="", M245 ="", N245 =""), "",
   IF(AND(
         N245 &gt;= 'County Names to hide (2)'!$C$2,
         N245 &lt;= 'County Names to hide (2)'!$D$2
      ),
      "Yes",
      "No"
   )
)</f>
        <v/>
      </c>
      <c r="X245" s="1"/>
      <c r="Y245" s="1"/>
      <c r="Z245" s="1"/>
    </row>
    <row r="246" spans="1:26" x14ac:dyDescent="0.35">
      <c r="A246" s="1"/>
      <c r="B246" s="1"/>
      <c r="C246" s="1"/>
      <c r="D246" s="1"/>
      <c r="E246" s="1"/>
      <c r="F246" s="1"/>
      <c r="G246" s="1"/>
      <c r="H246" s="1"/>
      <c r="I246" s="1"/>
      <c r="J246" s="1"/>
      <c r="K246" s="1"/>
      <c r="L246" s="79" t="str">
        <f t="shared" si="3"/>
        <v>Yes</v>
      </c>
      <c r="M246" s="4"/>
      <c r="N246" s="4"/>
      <c r="O246" s="52" t="str">
        <f>IF(OR(M246="", M246=""), "",
   IF(AND(
         M246 &lt;= 'County Names to hide (2)'!$D$2,
         OR(N246 ="", N246 &gt;= 'County Names to hide (2)'!$C$2)
      ),
      "Yes",
      "No"
   )
)</f>
        <v/>
      </c>
      <c r="P246" s="4"/>
      <c r="Q246" s="4"/>
      <c r="R246" s="4"/>
      <c r="S246" s="4"/>
      <c r="T246" s="1"/>
      <c r="U246" s="52" t="str">
        <f>IF(Outcomes!M246="","",
   IF(AND(Outcomes!N246&lt;&gt;"",Outcomes!N246&lt;'County Names to hide (2)'!$C$2),0,
      ROUND((MIN(IF(Outcomes!N246="", 'County Names to hide (2)'!$D$2, Outcomes!N246),'County Names to hide (2)'!$D$2)-Outcomes!M246)/30,1)))</f>
        <v/>
      </c>
      <c r="V246" s="52" t="str">
        <f>IF(Outcomes!C246="", "", DATEDIF(Outcomes!C246,#REF!, "y"))</f>
        <v/>
      </c>
      <c r="W246" s="52" t="str">
        <f>IF(OR(A246 ="", M246 ="", N246 =""), "",
   IF(AND(
         N246 &gt;= 'County Names to hide (2)'!$C$2,
         N246 &lt;= 'County Names to hide (2)'!$D$2
      ),
      "Yes",
      "No"
   )
)</f>
        <v/>
      </c>
      <c r="X246" s="1"/>
      <c r="Y246" s="1"/>
      <c r="Z246" s="1"/>
    </row>
    <row r="247" spans="1:26" x14ac:dyDescent="0.35">
      <c r="A247" s="1"/>
      <c r="B247" s="1"/>
      <c r="C247" s="1"/>
      <c r="D247" s="1"/>
      <c r="E247" s="1"/>
      <c r="F247" s="1"/>
      <c r="G247" s="1"/>
      <c r="H247" s="1"/>
      <c r="I247" s="1"/>
      <c r="J247" s="1"/>
      <c r="K247" s="1"/>
      <c r="L247" s="79" t="str">
        <f t="shared" si="3"/>
        <v>Yes</v>
      </c>
      <c r="M247" s="4"/>
      <c r="N247" s="4"/>
      <c r="O247" s="52" t="str">
        <f>IF(OR(M247="", M247=""), "",
   IF(AND(
         M247 &lt;= 'County Names to hide (2)'!$D$2,
         OR(N247 ="", N247 &gt;= 'County Names to hide (2)'!$C$2)
      ),
      "Yes",
      "No"
   )
)</f>
        <v/>
      </c>
      <c r="P247" s="4"/>
      <c r="Q247" s="4"/>
      <c r="R247" s="4"/>
      <c r="S247" s="4"/>
      <c r="T247" s="1"/>
      <c r="U247" s="52" t="str">
        <f>IF(Outcomes!M247="","",
   IF(AND(Outcomes!N247&lt;&gt;"",Outcomes!N247&lt;'County Names to hide (2)'!$C$2),0,
      ROUND((MIN(IF(Outcomes!N247="", 'County Names to hide (2)'!$D$2, Outcomes!N247),'County Names to hide (2)'!$D$2)-Outcomes!M247)/30,1)))</f>
        <v/>
      </c>
      <c r="V247" s="52" t="str">
        <f>IF(Outcomes!C247="", "", DATEDIF(Outcomes!C247,#REF!, "y"))</f>
        <v/>
      </c>
      <c r="W247" s="52" t="str">
        <f>IF(OR(A247 ="", M247 ="", N247 =""), "",
   IF(AND(
         N247 &gt;= 'County Names to hide (2)'!$C$2,
         N247 &lt;= 'County Names to hide (2)'!$D$2
      ),
      "Yes",
      "No"
   )
)</f>
        <v/>
      </c>
      <c r="X247" s="1"/>
      <c r="Y247" s="1"/>
      <c r="Z247" s="1"/>
    </row>
    <row r="248" spans="1:26" x14ac:dyDescent="0.35">
      <c r="A248" s="1"/>
      <c r="B248" s="1"/>
      <c r="C248" s="1"/>
      <c r="D248" s="1"/>
      <c r="E248" s="1"/>
      <c r="F248" s="1"/>
      <c r="G248" s="1"/>
      <c r="H248" s="1"/>
      <c r="I248" s="1"/>
      <c r="J248" s="1"/>
      <c r="K248" s="1"/>
      <c r="L248" s="79" t="str">
        <f t="shared" si="3"/>
        <v>Yes</v>
      </c>
      <c r="M248" s="4"/>
      <c r="N248" s="4"/>
      <c r="O248" s="52" t="str">
        <f>IF(OR(M248="", M248=""), "",
   IF(AND(
         M248 &lt;= 'County Names to hide (2)'!$D$2,
         OR(N248 ="", N248 &gt;= 'County Names to hide (2)'!$C$2)
      ),
      "Yes",
      "No"
   )
)</f>
        <v/>
      </c>
      <c r="P248" s="4"/>
      <c r="Q248" s="4"/>
      <c r="R248" s="4"/>
      <c r="S248" s="4"/>
      <c r="T248" s="1"/>
      <c r="U248" s="52" t="str">
        <f>IF(Outcomes!M248="","",
   IF(AND(Outcomes!N248&lt;&gt;"",Outcomes!N248&lt;'County Names to hide (2)'!$C$2),0,
      ROUND((MIN(IF(Outcomes!N248="", 'County Names to hide (2)'!$D$2, Outcomes!N248),'County Names to hide (2)'!$D$2)-Outcomes!M248)/30,1)))</f>
        <v/>
      </c>
      <c r="V248" s="52" t="str">
        <f>IF(Outcomes!C248="", "", DATEDIF(Outcomes!C248,#REF!, "y"))</f>
        <v/>
      </c>
      <c r="W248" s="52" t="str">
        <f>IF(OR(A248 ="", M248 ="", N248 =""), "",
   IF(AND(
         N248 &gt;= 'County Names to hide (2)'!$C$2,
         N248 &lt;= 'County Names to hide (2)'!$D$2
      ),
      "Yes",
      "No"
   )
)</f>
        <v/>
      </c>
      <c r="X248" s="1"/>
      <c r="Y248" s="1"/>
      <c r="Z248" s="1"/>
    </row>
    <row r="249" spans="1:26" x14ac:dyDescent="0.35">
      <c r="A249" s="1"/>
      <c r="B249" s="1"/>
      <c r="C249" s="1"/>
      <c r="D249" s="1"/>
      <c r="E249" s="1"/>
      <c r="F249" s="1"/>
      <c r="G249" s="1"/>
      <c r="H249" s="1"/>
      <c r="I249" s="1"/>
      <c r="J249" s="1"/>
      <c r="K249" s="1"/>
      <c r="L249" s="79" t="str">
        <f t="shared" si="3"/>
        <v>Yes</v>
      </c>
      <c r="M249" s="4"/>
      <c r="N249" s="4"/>
      <c r="O249" s="52" t="str">
        <f>IF(OR(M249="", M249=""), "",
   IF(AND(
         M249 &lt;= 'County Names to hide (2)'!$D$2,
         OR(N249 ="", N249 &gt;= 'County Names to hide (2)'!$C$2)
      ),
      "Yes",
      "No"
   )
)</f>
        <v/>
      </c>
      <c r="P249" s="4"/>
      <c r="Q249" s="4"/>
      <c r="R249" s="4"/>
      <c r="S249" s="4"/>
      <c r="T249" s="1"/>
      <c r="U249" s="52" t="str">
        <f>IF(Outcomes!M249="","",
   IF(AND(Outcomes!N249&lt;&gt;"",Outcomes!N249&lt;'County Names to hide (2)'!$C$2),0,
      ROUND((MIN(IF(Outcomes!N249="", 'County Names to hide (2)'!$D$2, Outcomes!N249),'County Names to hide (2)'!$D$2)-Outcomes!M249)/30,1)))</f>
        <v/>
      </c>
      <c r="V249" s="52" t="str">
        <f>IF(Outcomes!C249="", "", DATEDIF(Outcomes!C249,#REF!, "y"))</f>
        <v/>
      </c>
      <c r="W249" s="52" t="str">
        <f>IF(OR(A249 ="", M249 ="", N249 =""), "",
   IF(AND(
         N249 &gt;= 'County Names to hide (2)'!$C$2,
         N249 &lt;= 'County Names to hide (2)'!$D$2
      ),
      "Yes",
      "No"
   )
)</f>
        <v/>
      </c>
      <c r="X249" s="1"/>
      <c r="Y249" s="1"/>
      <c r="Z249" s="1"/>
    </row>
    <row r="250" spans="1:26" x14ac:dyDescent="0.35">
      <c r="A250" s="1"/>
      <c r="B250" s="1"/>
      <c r="C250" s="1"/>
      <c r="D250" s="1"/>
      <c r="E250" s="1"/>
      <c r="F250" s="1"/>
      <c r="G250" s="1"/>
      <c r="H250" s="1"/>
      <c r="I250" s="1"/>
      <c r="J250" s="1"/>
      <c r="K250" s="1"/>
      <c r="L250" s="79" t="str">
        <f t="shared" si="3"/>
        <v>Yes</v>
      </c>
      <c r="M250" s="4"/>
      <c r="N250" s="4"/>
      <c r="O250" s="52" t="str">
        <f>IF(OR(M250="", M250=""), "",
   IF(AND(
         M250 &lt;= 'County Names to hide (2)'!$D$2,
         OR(N250 ="", N250 &gt;= 'County Names to hide (2)'!$C$2)
      ),
      "Yes",
      "No"
   )
)</f>
        <v/>
      </c>
      <c r="P250" s="4"/>
      <c r="Q250" s="4"/>
      <c r="R250" s="4"/>
      <c r="S250" s="4"/>
      <c r="T250" s="1"/>
      <c r="U250" s="52" t="str">
        <f>IF(Outcomes!M250="","",
   IF(AND(Outcomes!N250&lt;&gt;"",Outcomes!N250&lt;'County Names to hide (2)'!$C$2),0,
      ROUND((MIN(IF(Outcomes!N250="", 'County Names to hide (2)'!$D$2, Outcomes!N250),'County Names to hide (2)'!$D$2)-Outcomes!M250)/30,1)))</f>
        <v/>
      </c>
      <c r="V250" s="52" t="str">
        <f>IF(Outcomes!C250="", "", DATEDIF(Outcomes!C250,#REF!, "y"))</f>
        <v/>
      </c>
      <c r="W250" s="52" t="str">
        <f>IF(OR(A250 ="", M250 ="", N250 =""), "",
   IF(AND(
         N250 &gt;= 'County Names to hide (2)'!$C$2,
         N250 &lt;= 'County Names to hide (2)'!$D$2
      ),
      "Yes",
      "No"
   )
)</f>
        <v/>
      </c>
      <c r="X250" s="1"/>
      <c r="Y250" s="1"/>
      <c r="Z250" s="1"/>
    </row>
    <row r="251" spans="1:26" x14ac:dyDescent="0.35">
      <c r="A251" s="1"/>
      <c r="B251" s="1"/>
      <c r="C251" s="1"/>
      <c r="D251" s="1"/>
      <c r="E251" s="1"/>
      <c r="F251" s="1"/>
      <c r="G251" s="1"/>
      <c r="H251" s="1"/>
      <c r="I251" s="1"/>
      <c r="J251" s="1"/>
      <c r="K251" s="1"/>
      <c r="L251" s="79" t="str">
        <f t="shared" si="3"/>
        <v>Yes</v>
      </c>
      <c r="M251" s="4"/>
      <c r="N251" s="4"/>
      <c r="O251" s="52" t="str">
        <f>IF(OR(M251="", M251=""), "",
   IF(AND(
         M251 &lt;= 'County Names to hide (2)'!$D$2,
         OR(N251 ="", N251 &gt;= 'County Names to hide (2)'!$C$2)
      ),
      "Yes",
      "No"
   )
)</f>
        <v/>
      </c>
      <c r="P251" s="4"/>
      <c r="Q251" s="4"/>
      <c r="R251" s="4"/>
      <c r="S251" s="4"/>
      <c r="T251" s="1"/>
      <c r="U251" s="52" t="str">
        <f>IF(Outcomes!M251="","",
   IF(AND(Outcomes!N251&lt;&gt;"",Outcomes!N251&lt;'County Names to hide (2)'!$C$2),0,
      ROUND((MIN(IF(Outcomes!N251="", 'County Names to hide (2)'!$D$2, Outcomes!N251),'County Names to hide (2)'!$D$2)-Outcomes!M251)/30,1)))</f>
        <v/>
      </c>
      <c r="V251" s="52" t="str">
        <f>IF(Outcomes!C251="", "", DATEDIF(Outcomes!C251,#REF!, "y"))</f>
        <v/>
      </c>
      <c r="W251" s="52" t="str">
        <f>IF(OR(A251 ="", M251 ="", N251 =""), "",
   IF(AND(
         N251 &gt;= 'County Names to hide (2)'!$C$2,
         N251 &lt;= 'County Names to hide (2)'!$D$2
      ),
      "Yes",
      "No"
   )
)</f>
        <v/>
      </c>
      <c r="X251" s="1"/>
      <c r="Y251" s="1"/>
      <c r="Z251" s="1"/>
    </row>
    <row r="252" spans="1:26" x14ac:dyDescent="0.35">
      <c r="A252" s="1"/>
      <c r="B252" s="1"/>
      <c r="C252" s="1"/>
      <c r="D252" s="1"/>
      <c r="E252" s="1"/>
      <c r="F252" s="1"/>
      <c r="G252" s="1"/>
      <c r="H252" s="1"/>
      <c r="I252" s="1"/>
      <c r="J252" s="1"/>
      <c r="K252" s="1"/>
      <c r="L252" s="79" t="str">
        <f t="shared" si="3"/>
        <v>Yes</v>
      </c>
      <c r="M252" s="4"/>
      <c r="N252" s="4"/>
      <c r="O252" s="52" t="str">
        <f>IF(OR(M252="", M252=""), "",
   IF(AND(
         M252 &lt;= 'County Names to hide (2)'!$D$2,
         OR(N252 ="", N252 &gt;= 'County Names to hide (2)'!$C$2)
      ),
      "Yes",
      "No"
   )
)</f>
        <v/>
      </c>
      <c r="P252" s="4"/>
      <c r="Q252" s="4"/>
      <c r="R252" s="4"/>
      <c r="S252" s="4"/>
      <c r="T252" s="1"/>
      <c r="U252" s="52" t="str">
        <f>IF(Outcomes!M252="","",
   IF(AND(Outcomes!N252&lt;&gt;"",Outcomes!N252&lt;'County Names to hide (2)'!$C$2),0,
      ROUND((MIN(IF(Outcomes!N252="", 'County Names to hide (2)'!$D$2, Outcomes!N252),'County Names to hide (2)'!$D$2)-Outcomes!M252)/30,1)))</f>
        <v/>
      </c>
      <c r="V252" s="52" t="str">
        <f>IF(Outcomes!C252="", "", DATEDIF(Outcomes!C252,#REF!, "y"))</f>
        <v/>
      </c>
      <c r="W252" s="52" t="str">
        <f>IF(OR(A252 ="", M252 ="", N252 =""), "",
   IF(AND(
         N252 &gt;= 'County Names to hide (2)'!$C$2,
         N252 &lt;= 'County Names to hide (2)'!$D$2
      ),
      "Yes",
      "No"
   )
)</f>
        <v/>
      </c>
      <c r="X252" s="1"/>
      <c r="Y252" s="1"/>
      <c r="Z252" s="1"/>
    </row>
    <row r="253" spans="1:26" x14ac:dyDescent="0.35">
      <c r="A253" s="1"/>
      <c r="B253" s="1"/>
      <c r="C253" s="1"/>
      <c r="D253" s="1"/>
      <c r="E253" s="1"/>
      <c r="F253" s="1"/>
      <c r="G253" s="1"/>
      <c r="H253" s="1"/>
      <c r="I253" s="1"/>
      <c r="J253" s="1"/>
      <c r="K253" s="1"/>
      <c r="L253" s="79" t="str">
        <f t="shared" si="3"/>
        <v>Yes</v>
      </c>
      <c r="M253" s="4"/>
      <c r="N253" s="4"/>
      <c r="O253" s="52" t="str">
        <f>IF(OR(M253="", M253=""), "",
   IF(AND(
         M253 &lt;= 'County Names to hide (2)'!$D$2,
         OR(N253 ="", N253 &gt;= 'County Names to hide (2)'!$C$2)
      ),
      "Yes",
      "No"
   )
)</f>
        <v/>
      </c>
      <c r="P253" s="4"/>
      <c r="Q253" s="4"/>
      <c r="R253" s="4"/>
      <c r="S253" s="4"/>
      <c r="T253" s="1"/>
      <c r="U253" s="52" t="str">
        <f>IF(Outcomes!M253="","",
   IF(AND(Outcomes!N253&lt;&gt;"",Outcomes!N253&lt;'County Names to hide (2)'!$C$2),0,
      ROUND((MIN(IF(Outcomes!N253="", 'County Names to hide (2)'!$D$2, Outcomes!N253),'County Names to hide (2)'!$D$2)-Outcomes!M253)/30,1)))</f>
        <v/>
      </c>
      <c r="V253" s="52" t="str">
        <f>IF(Outcomes!C253="", "", DATEDIF(Outcomes!C253,#REF!, "y"))</f>
        <v/>
      </c>
      <c r="W253" s="52" t="str">
        <f>IF(OR(A253 ="", M253 ="", N253 =""), "",
   IF(AND(
         N253 &gt;= 'County Names to hide (2)'!$C$2,
         N253 &lt;= 'County Names to hide (2)'!$D$2
      ),
      "Yes",
      "No"
   )
)</f>
        <v/>
      </c>
      <c r="X253" s="1"/>
      <c r="Y253" s="1"/>
      <c r="Z253" s="1"/>
    </row>
    <row r="254" spans="1:26" x14ac:dyDescent="0.35">
      <c r="A254" s="1"/>
      <c r="B254" s="1"/>
      <c r="C254" s="1"/>
      <c r="D254" s="1"/>
      <c r="E254" s="1"/>
      <c r="F254" s="1"/>
      <c r="G254" s="1"/>
      <c r="H254" s="1"/>
      <c r="I254" s="1"/>
      <c r="J254" s="1"/>
      <c r="K254" s="1"/>
      <c r="L254" s="79" t="str">
        <f t="shared" si="3"/>
        <v>Yes</v>
      </c>
      <c r="M254" s="4"/>
      <c r="N254" s="4"/>
      <c r="O254" s="52" t="str">
        <f>IF(OR(M254="", M254=""), "",
   IF(AND(
         M254 &lt;= 'County Names to hide (2)'!$D$2,
         OR(N254 ="", N254 &gt;= 'County Names to hide (2)'!$C$2)
      ),
      "Yes",
      "No"
   )
)</f>
        <v/>
      </c>
      <c r="P254" s="4"/>
      <c r="Q254" s="4"/>
      <c r="R254" s="4"/>
      <c r="S254" s="4"/>
      <c r="T254" s="1"/>
      <c r="U254" s="52" t="str">
        <f>IF(Outcomes!M254="","",
   IF(AND(Outcomes!N254&lt;&gt;"",Outcomes!N254&lt;'County Names to hide (2)'!$C$2),0,
      ROUND((MIN(IF(Outcomes!N254="", 'County Names to hide (2)'!$D$2, Outcomes!N254),'County Names to hide (2)'!$D$2)-Outcomes!M254)/30,1)))</f>
        <v/>
      </c>
      <c r="V254" s="52" t="str">
        <f>IF(Outcomes!C254="", "", DATEDIF(Outcomes!C254,#REF!, "y"))</f>
        <v/>
      </c>
      <c r="W254" s="52" t="str">
        <f>IF(OR(A254 ="", M254 ="", N254 =""), "",
   IF(AND(
         N254 &gt;= 'County Names to hide (2)'!$C$2,
         N254 &lt;= 'County Names to hide (2)'!$D$2
      ),
      "Yes",
      "No"
   )
)</f>
        <v/>
      </c>
      <c r="X254" s="1"/>
      <c r="Y254" s="1"/>
      <c r="Z254" s="1"/>
    </row>
    <row r="255" spans="1:26" x14ac:dyDescent="0.35">
      <c r="A255" s="1"/>
      <c r="B255" s="1"/>
      <c r="C255" s="1"/>
      <c r="D255" s="1"/>
      <c r="E255" s="1"/>
      <c r="F255" s="1"/>
      <c r="G255" s="1"/>
      <c r="H255" s="1"/>
      <c r="I255" s="1"/>
      <c r="J255" s="1"/>
      <c r="K255" s="1"/>
      <c r="L255" s="79" t="str">
        <f t="shared" si="3"/>
        <v>Yes</v>
      </c>
      <c r="M255" s="4"/>
      <c r="N255" s="4"/>
      <c r="O255" s="52" t="str">
        <f>IF(OR(M255="", M255=""), "",
   IF(AND(
         M255 &lt;= 'County Names to hide (2)'!$D$2,
         OR(N255 ="", N255 &gt;= 'County Names to hide (2)'!$C$2)
      ),
      "Yes",
      "No"
   )
)</f>
        <v/>
      </c>
      <c r="P255" s="4"/>
      <c r="Q255" s="4"/>
      <c r="R255" s="4"/>
      <c r="S255" s="4"/>
      <c r="T255" s="1"/>
      <c r="U255" s="52" t="str">
        <f>IF(Outcomes!M255="","",
   IF(AND(Outcomes!N255&lt;&gt;"",Outcomes!N255&lt;'County Names to hide (2)'!$C$2),0,
      ROUND((MIN(IF(Outcomes!N255="", 'County Names to hide (2)'!$D$2, Outcomes!N255),'County Names to hide (2)'!$D$2)-Outcomes!M255)/30,1)))</f>
        <v/>
      </c>
      <c r="V255" s="52" t="str">
        <f>IF(Outcomes!C255="", "", DATEDIF(Outcomes!C255,#REF!, "y"))</f>
        <v/>
      </c>
      <c r="W255" s="52" t="str">
        <f>IF(OR(A255 ="", M255 ="", N255 =""), "",
   IF(AND(
         N255 &gt;= 'County Names to hide (2)'!$C$2,
         N255 &lt;= 'County Names to hide (2)'!$D$2
      ),
      "Yes",
      "No"
   )
)</f>
        <v/>
      </c>
      <c r="X255" s="1"/>
      <c r="Y255" s="1"/>
      <c r="Z255" s="1"/>
    </row>
    <row r="256" spans="1:26" x14ac:dyDescent="0.35">
      <c r="A256" s="1"/>
      <c r="B256" s="1"/>
      <c r="C256" s="1"/>
      <c r="D256" s="1"/>
      <c r="E256" s="1"/>
      <c r="F256" s="1"/>
      <c r="G256" s="1"/>
      <c r="H256" s="1"/>
      <c r="I256" s="1"/>
      <c r="J256" s="1"/>
      <c r="K256" s="1"/>
      <c r="L256" s="79" t="str">
        <f t="shared" si="3"/>
        <v>Yes</v>
      </c>
      <c r="M256" s="4"/>
      <c r="N256" s="4"/>
      <c r="O256" s="52" t="str">
        <f>IF(OR(M256="", M256=""), "",
   IF(AND(
         M256 &lt;= 'County Names to hide (2)'!$D$2,
         OR(N256 ="", N256 &gt;= 'County Names to hide (2)'!$C$2)
      ),
      "Yes",
      "No"
   )
)</f>
        <v/>
      </c>
      <c r="P256" s="4"/>
      <c r="Q256" s="4"/>
      <c r="R256" s="4"/>
      <c r="S256" s="4"/>
      <c r="T256" s="1"/>
      <c r="U256" s="52" t="str">
        <f>IF(Outcomes!M256="","",
   IF(AND(Outcomes!N256&lt;&gt;"",Outcomes!N256&lt;'County Names to hide (2)'!$C$2),0,
      ROUND((MIN(IF(Outcomes!N256="", 'County Names to hide (2)'!$D$2, Outcomes!N256),'County Names to hide (2)'!$D$2)-Outcomes!M256)/30,1)))</f>
        <v/>
      </c>
      <c r="V256" s="52" t="str">
        <f>IF(Outcomes!C256="", "", DATEDIF(Outcomes!C256,#REF!, "y"))</f>
        <v/>
      </c>
      <c r="W256" s="52" t="str">
        <f>IF(OR(A256 ="", M256 ="", N256 =""), "",
   IF(AND(
         N256 &gt;= 'County Names to hide (2)'!$C$2,
         N256 &lt;= 'County Names to hide (2)'!$D$2
      ),
      "Yes",
      "No"
   )
)</f>
        <v/>
      </c>
      <c r="X256" s="1"/>
      <c r="Y256" s="1"/>
      <c r="Z256" s="1"/>
    </row>
    <row r="257" spans="1:26" x14ac:dyDescent="0.35">
      <c r="A257" s="1"/>
      <c r="B257" s="1"/>
      <c r="C257" s="1"/>
      <c r="D257" s="1"/>
      <c r="E257" s="1"/>
      <c r="F257" s="1"/>
      <c r="G257" s="1"/>
      <c r="H257" s="1"/>
      <c r="I257" s="1"/>
      <c r="J257" s="1"/>
      <c r="K257" s="1"/>
      <c r="L257" s="79" t="str">
        <f t="shared" si="3"/>
        <v>Yes</v>
      </c>
      <c r="M257" s="4"/>
      <c r="N257" s="4"/>
      <c r="O257" s="52" t="str">
        <f>IF(OR(M257="", M257=""), "",
   IF(AND(
         M257 &lt;= 'County Names to hide (2)'!$D$2,
         OR(N257 ="", N257 &gt;= 'County Names to hide (2)'!$C$2)
      ),
      "Yes",
      "No"
   )
)</f>
        <v/>
      </c>
      <c r="P257" s="4"/>
      <c r="Q257" s="4"/>
      <c r="R257" s="4"/>
      <c r="S257" s="4"/>
      <c r="T257" s="1"/>
      <c r="U257" s="52" t="str">
        <f>IF(Outcomes!M257="","",
   IF(AND(Outcomes!N257&lt;&gt;"",Outcomes!N257&lt;'County Names to hide (2)'!$C$2),0,
      ROUND((MIN(IF(Outcomes!N257="", 'County Names to hide (2)'!$D$2, Outcomes!N257),'County Names to hide (2)'!$D$2)-Outcomes!M257)/30,1)))</f>
        <v/>
      </c>
      <c r="V257" s="52" t="str">
        <f>IF(Outcomes!C257="", "", DATEDIF(Outcomes!C257,#REF!, "y"))</f>
        <v/>
      </c>
      <c r="W257" s="52" t="str">
        <f>IF(OR(A257 ="", M257 ="", N257 =""), "",
   IF(AND(
         N257 &gt;= 'County Names to hide (2)'!$C$2,
         N257 &lt;= 'County Names to hide (2)'!$D$2
      ),
      "Yes",
      "No"
   )
)</f>
        <v/>
      </c>
      <c r="X257" s="1"/>
      <c r="Y257" s="1"/>
      <c r="Z257" s="1"/>
    </row>
    <row r="258" spans="1:26" x14ac:dyDescent="0.35">
      <c r="A258" s="1"/>
      <c r="B258" s="1"/>
      <c r="C258" s="1"/>
      <c r="D258" s="1"/>
      <c r="E258" s="1"/>
      <c r="F258" s="1"/>
      <c r="G258" s="1"/>
      <c r="H258" s="1"/>
      <c r="I258" s="1"/>
      <c r="J258" s="1"/>
      <c r="K258" s="1"/>
      <c r="L258" s="79" t="str">
        <f t="shared" si="3"/>
        <v>Yes</v>
      </c>
      <c r="M258" s="4"/>
      <c r="N258" s="4"/>
      <c r="O258" s="52" t="str">
        <f>IF(OR(M258="", M258=""), "",
   IF(AND(
         M258 &lt;= 'County Names to hide (2)'!$D$2,
         OR(N258 ="", N258 &gt;= 'County Names to hide (2)'!$C$2)
      ),
      "Yes",
      "No"
   )
)</f>
        <v/>
      </c>
      <c r="P258" s="4"/>
      <c r="Q258" s="4"/>
      <c r="R258" s="4"/>
      <c r="S258" s="4"/>
      <c r="T258" s="1"/>
      <c r="U258" s="52" t="str">
        <f>IF(Outcomes!M258="","",
   IF(AND(Outcomes!N258&lt;&gt;"",Outcomes!N258&lt;'County Names to hide (2)'!$C$2),0,
      ROUND((MIN(IF(Outcomes!N258="", 'County Names to hide (2)'!$D$2, Outcomes!N258),'County Names to hide (2)'!$D$2)-Outcomes!M258)/30,1)))</f>
        <v/>
      </c>
      <c r="V258" s="52" t="str">
        <f>IF(Outcomes!C258="", "", DATEDIF(Outcomes!C258,#REF!, "y"))</f>
        <v/>
      </c>
      <c r="W258" s="52" t="str">
        <f>IF(OR(A258 ="", M258 ="", N258 =""), "",
   IF(AND(
         N258 &gt;= 'County Names to hide (2)'!$C$2,
         N258 &lt;= 'County Names to hide (2)'!$D$2
      ),
      "Yes",
      "No"
   )
)</f>
        <v/>
      </c>
      <c r="X258" s="1"/>
      <c r="Y258" s="1"/>
      <c r="Z258" s="1"/>
    </row>
    <row r="259" spans="1:26" x14ac:dyDescent="0.35">
      <c r="A259" s="1"/>
      <c r="B259" s="1"/>
      <c r="C259" s="1"/>
      <c r="D259" s="1"/>
      <c r="E259" s="1"/>
      <c r="F259" s="1"/>
      <c r="G259" s="1"/>
      <c r="H259" s="1"/>
      <c r="I259" s="1"/>
      <c r="J259" s="1"/>
      <c r="K259" s="1"/>
      <c r="L259" s="79" t="str">
        <f t="shared" si="3"/>
        <v>Yes</v>
      </c>
      <c r="M259" s="4"/>
      <c r="N259" s="4"/>
      <c r="O259" s="52" t="str">
        <f>IF(OR(M259="", M259=""), "",
   IF(AND(
         M259 &lt;= 'County Names to hide (2)'!$D$2,
         OR(N259 ="", N259 &gt;= 'County Names to hide (2)'!$C$2)
      ),
      "Yes",
      "No"
   )
)</f>
        <v/>
      </c>
      <c r="P259" s="4"/>
      <c r="Q259" s="4"/>
      <c r="R259" s="4"/>
      <c r="S259" s="4"/>
      <c r="T259" s="1"/>
      <c r="U259" s="52" t="str">
        <f>IF(Outcomes!M259="","",
   IF(AND(Outcomes!N259&lt;&gt;"",Outcomes!N259&lt;'County Names to hide (2)'!$C$2),0,
      ROUND((MIN(IF(Outcomes!N259="", 'County Names to hide (2)'!$D$2, Outcomes!N259),'County Names to hide (2)'!$D$2)-Outcomes!M259)/30,1)))</f>
        <v/>
      </c>
      <c r="V259" s="52" t="str">
        <f>IF(Outcomes!C259="", "", DATEDIF(Outcomes!C259,#REF!, "y"))</f>
        <v/>
      </c>
      <c r="W259" s="52" t="str">
        <f>IF(OR(A259 ="", M259 ="", N259 =""), "",
   IF(AND(
         N259 &gt;= 'County Names to hide (2)'!$C$2,
         N259 &lt;= 'County Names to hide (2)'!$D$2
      ),
      "Yes",
      "No"
   )
)</f>
        <v/>
      </c>
      <c r="X259" s="1"/>
      <c r="Y259" s="1"/>
      <c r="Z259" s="1"/>
    </row>
    <row r="260" spans="1:26" x14ac:dyDescent="0.35">
      <c r="A260" s="1"/>
      <c r="B260" s="1"/>
      <c r="C260" s="1"/>
      <c r="D260" s="1"/>
      <c r="E260" s="1"/>
      <c r="F260" s="1"/>
      <c r="G260" s="1"/>
      <c r="H260" s="1"/>
      <c r="I260" s="1"/>
      <c r="J260" s="1"/>
      <c r="K260" s="1"/>
      <c r="L260" s="79" t="str">
        <f t="shared" si="3"/>
        <v>Yes</v>
      </c>
      <c r="M260" s="4"/>
      <c r="N260" s="4"/>
      <c r="O260" s="52" t="str">
        <f>IF(OR(M260="", M260=""), "",
   IF(AND(
         M260 &lt;= 'County Names to hide (2)'!$D$2,
         OR(N260 ="", N260 &gt;= 'County Names to hide (2)'!$C$2)
      ),
      "Yes",
      "No"
   )
)</f>
        <v/>
      </c>
      <c r="P260" s="4"/>
      <c r="Q260" s="4"/>
      <c r="R260" s="4"/>
      <c r="S260" s="4"/>
      <c r="T260" s="1"/>
      <c r="U260" s="52" t="str">
        <f>IF(Outcomes!M260="","",
   IF(AND(Outcomes!N260&lt;&gt;"",Outcomes!N260&lt;'County Names to hide (2)'!$C$2),0,
      ROUND((MIN(IF(Outcomes!N260="", 'County Names to hide (2)'!$D$2, Outcomes!N260),'County Names to hide (2)'!$D$2)-Outcomes!M260)/30,1)))</f>
        <v/>
      </c>
      <c r="V260" s="52" t="str">
        <f>IF(Outcomes!C260="", "", DATEDIF(Outcomes!C260,#REF!, "y"))</f>
        <v/>
      </c>
      <c r="W260" s="52" t="str">
        <f>IF(OR(A260 ="", M260 ="", N260 =""), "",
   IF(AND(
         N260 &gt;= 'County Names to hide (2)'!$C$2,
         N260 &lt;= 'County Names to hide (2)'!$D$2
      ),
      "Yes",
      "No"
   )
)</f>
        <v/>
      </c>
      <c r="X260" s="1"/>
      <c r="Y260" s="1"/>
      <c r="Z260" s="1"/>
    </row>
    <row r="261" spans="1:26" x14ac:dyDescent="0.35">
      <c r="A261" s="1"/>
      <c r="B261" s="1"/>
      <c r="C261" s="1"/>
      <c r="D261" s="1"/>
      <c r="E261" s="1"/>
      <c r="F261" s="1"/>
      <c r="G261" s="1"/>
      <c r="H261" s="1"/>
      <c r="I261" s="1"/>
      <c r="J261" s="1"/>
      <c r="K261" s="1"/>
      <c r="L261" s="79" t="str">
        <f t="shared" si="3"/>
        <v>Yes</v>
      </c>
      <c r="M261" s="4"/>
      <c r="N261" s="4"/>
      <c r="O261" s="52" t="str">
        <f>IF(OR(M261="", M261=""), "",
   IF(AND(
         M261 &lt;= 'County Names to hide (2)'!$D$2,
         OR(N261 ="", N261 &gt;= 'County Names to hide (2)'!$C$2)
      ),
      "Yes",
      "No"
   )
)</f>
        <v/>
      </c>
      <c r="P261" s="4"/>
      <c r="Q261" s="4"/>
      <c r="R261" s="4"/>
      <c r="S261" s="4"/>
      <c r="T261" s="1"/>
      <c r="U261" s="52" t="str">
        <f>IF(Outcomes!M261="","",
   IF(AND(Outcomes!N261&lt;&gt;"",Outcomes!N261&lt;'County Names to hide (2)'!$C$2),0,
      ROUND((MIN(IF(Outcomes!N261="", 'County Names to hide (2)'!$D$2, Outcomes!N261),'County Names to hide (2)'!$D$2)-Outcomes!M261)/30,1)))</f>
        <v/>
      </c>
      <c r="V261" s="52" t="str">
        <f>IF(Outcomes!C261="", "", DATEDIF(Outcomes!C261,#REF!, "y"))</f>
        <v/>
      </c>
      <c r="W261" s="52" t="str">
        <f>IF(OR(A261 ="", M261 ="", N261 =""), "",
   IF(AND(
         N261 &gt;= 'County Names to hide (2)'!$C$2,
         N261 &lt;= 'County Names to hide (2)'!$D$2
      ),
      "Yes",
      "No"
   )
)</f>
        <v/>
      </c>
      <c r="X261" s="1"/>
      <c r="Y261" s="1"/>
      <c r="Z261" s="1"/>
    </row>
    <row r="262" spans="1:26" x14ac:dyDescent="0.35">
      <c r="A262" s="1"/>
      <c r="B262" s="1"/>
      <c r="C262" s="1"/>
      <c r="D262" s="1"/>
      <c r="E262" s="1"/>
      <c r="F262" s="1"/>
      <c r="G262" s="1"/>
      <c r="H262" s="1"/>
      <c r="I262" s="1"/>
      <c r="J262" s="1"/>
      <c r="K262" s="1"/>
      <c r="L262" s="79" t="str">
        <f t="shared" ref="L262:L325" si="4">IF(COUNTIF(F262:K262, "Yes")&gt;0, "No", "Yes")</f>
        <v>Yes</v>
      </c>
      <c r="M262" s="4"/>
      <c r="N262" s="4"/>
      <c r="O262" s="52" t="str">
        <f>IF(OR(M262="", M262=""), "",
   IF(AND(
         M262 &lt;= 'County Names to hide (2)'!$D$2,
         OR(N262 ="", N262 &gt;= 'County Names to hide (2)'!$C$2)
      ),
      "Yes",
      "No"
   )
)</f>
        <v/>
      </c>
      <c r="P262" s="4"/>
      <c r="Q262" s="4"/>
      <c r="R262" s="4"/>
      <c r="S262" s="4"/>
      <c r="T262" s="1"/>
      <c r="U262" s="52" t="str">
        <f>IF(Outcomes!M262="","",
   IF(AND(Outcomes!N262&lt;&gt;"",Outcomes!N262&lt;'County Names to hide (2)'!$C$2),0,
      ROUND((MIN(IF(Outcomes!N262="", 'County Names to hide (2)'!$D$2, Outcomes!N262),'County Names to hide (2)'!$D$2)-Outcomes!M262)/30,1)))</f>
        <v/>
      </c>
      <c r="V262" s="52" t="str">
        <f>IF(Outcomes!C262="", "", DATEDIF(Outcomes!C262,#REF!, "y"))</f>
        <v/>
      </c>
      <c r="W262" s="52" t="str">
        <f>IF(OR(A262 ="", M262 ="", N262 =""), "",
   IF(AND(
         N262 &gt;= 'County Names to hide (2)'!$C$2,
         N262 &lt;= 'County Names to hide (2)'!$D$2
      ),
      "Yes",
      "No"
   )
)</f>
        <v/>
      </c>
      <c r="X262" s="1"/>
      <c r="Y262" s="1"/>
      <c r="Z262" s="1"/>
    </row>
    <row r="263" spans="1:26" x14ac:dyDescent="0.35">
      <c r="A263" s="1"/>
      <c r="B263" s="1"/>
      <c r="C263" s="1"/>
      <c r="D263" s="1"/>
      <c r="E263" s="1"/>
      <c r="F263" s="1"/>
      <c r="G263" s="1"/>
      <c r="H263" s="1"/>
      <c r="I263" s="1"/>
      <c r="J263" s="1"/>
      <c r="K263" s="1"/>
      <c r="L263" s="79" t="str">
        <f t="shared" si="4"/>
        <v>Yes</v>
      </c>
      <c r="M263" s="4"/>
      <c r="N263" s="4"/>
      <c r="O263" s="52" t="str">
        <f>IF(OR(M263="", M263=""), "",
   IF(AND(
         M263 &lt;= 'County Names to hide (2)'!$D$2,
         OR(N263 ="", N263 &gt;= 'County Names to hide (2)'!$C$2)
      ),
      "Yes",
      "No"
   )
)</f>
        <v/>
      </c>
      <c r="P263" s="4"/>
      <c r="Q263" s="4"/>
      <c r="R263" s="4"/>
      <c r="S263" s="4"/>
      <c r="T263" s="1"/>
      <c r="U263" s="52" t="str">
        <f>IF(Outcomes!M263="","",
   IF(AND(Outcomes!N263&lt;&gt;"",Outcomes!N263&lt;'County Names to hide (2)'!$C$2),0,
      ROUND((MIN(IF(Outcomes!N263="", 'County Names to hide (2)'!$D$2, Outcomes!N263),'County Names to hide (2)'!$D$2)-Outcomes!M263)/30,1)))</f>
        <v/>
      </c>
      <c r="V263" s="52" t="str">
        <f>IF(Outcomes!C263="", "", DATEDIF(Outcomes!C263,#REF!, "y"))</f>
        <v/>
      </c>
      <c r="W263" s="52" t="str">
        <f>IF(OR(A263 ="", M263 ="", N263 =""), "",
   IF(AND(
         N263 &gt;= 'County Names to hide (2)'!$C$2,
         N263 &lt;= 'County Names to hide (2)'!$D$2
      ),
      "Yes",
      "No"
   )
)</f>
        <v/>
      </c>
      <c r="X263" s="1"/>
      <c r="Y263" s="1"/>
      <c r="Z263" s="1"/>
    </row>
    <row r="264" spans="1:26" x14ac:dyDescent="0.35">
      <c r="A264" s="1"/>
      <c r="B264" s="1"/>
      <c r="C264" s="1"/>
      <c r="D264" s="1"/>
      <c r="E264" s="1"/>
      <c r="F264" s="1"/>
      <c r="G264" s="1"/>
      <c r="H264" s="1"/>
      <c r="I264" s="1"/>
      <c r="J264" s="1"/>
      <c r="K264" s="1"/>
      <c r="L264" s="79" t="str">
        <f t="shared" si="4"/>
        <v>Yes</v>
      </c>
      <c r="M264" s="4"/>
      <c r="N264" s="4"/>
      <c r="O264" s="52" t="str">
        <f>IF(OR(M264="", M264=""), "",
   IF(AND(
         M264 &lt;= 'County Names to hide (2)'!$D$2,
         OR(N264 ="", N264 &gt;= 'County Names to hide (2)'!$C$2)
      ),
      "Yes",
      "No"
   )
)</f>
        <v/>
      </c>
      <c r="P264" s="4"/>
      <c r="Q264" s="4"/>
      <c r="R264" s="4"/>
      <c r="S264" s="4"/>
      <c r="T264" s="1"/>
      <c r="U264" s="52" t="str">
        <f>IF(Outcomes!M264="","",
   IF(AND(Outcomes!N264&lt;&gt;"",Outcomes!N264&lt;'County Names to hide (2)'!$C$2),0,
      ROUND((MIN(IF(Outcomes!N264="", 'County Names to hide (2)'!$D$2, Outcomes!N264),'County Names to hide (2)'!$D$2)-Outcomes!M264)/30,1)))</f>
        <v/>
      </c>
      <c r="V264" s="52" t="str">
        <f>IF(Outcomes!C264="", "", DATEDIF(Outcomes!C264,#REF!, "y"))</f>
        <v/>
      </c>
      <c r="W264" s="52" t="str">
        <f>IF(OR(A264 ="", M264 ="", N264 =""), "",
   IF(AND(
         N264 &gt;= 'County Names to hide (2)'!$C$2,
         N264 &lt;= 'County Names to hide (2)'!$D$2
      ),
      "Yes",
      "No"
   )
)</f>
        <v/>
      </c>
      <c r="X264" s="1"/>
      <c r="Y264" s="1"/>
      <c r="Z264" s="1"/>
    </row>
    <row r="265" spans="1:26" x14ac:dyDescent="0.35">
      <c r="A265" s="1"/>
      <c r="B265" s="1"/>
      <c r="C265" s="1"/>
      <c r="D265" s="1"/>
      <c r="E265" s="1"/>
      <c r="F265" s="1"/>
      <c r="G265" s="1"/>
      <c r="H265" s="1"/>
      <c r="I265" s="1"/>
      <c r="J265" s="1"/>
      <c r="K265" s="1"/>
      <c r="L265" s="79" t="str">
        <f t="shared" si="4"/>
        <v>Yes</v>
      </c>
      <c r="M265" s="4"/>
      <c r="N265" s="4"/>
      <c r="O265" s="52" t="str">
        <f>IF(OR(M265="", M265=""), "",
   IF(AND(
         M265 &lt;= 'County Names to hide (2)'!$D$2,
         OR(N265 ="", N265 &gt;= 'County Names to hide (2)'!$C$2)
      ),
      "Yes",
      "No"
   )
)</f>
        <v/>
      </c>
      <c r="P265" s="4"/>
      <c r="Q265" s="4"/>
      <c r="R265" s="4"/>
      <c r="S265" s="4"/>
      <c r="T265" s="1"/>
      <c r="U265" s="52" t="str">
        <f>IF(Outcomes!M265="","",
   IF(AND(Outcomes!N265&lt;&gt;"",Outcomes!N265&lt;'County Names to hide (2)'!$C$2),0,
      ROUND((MIN(IF(Outcomes!N265="", 'County Names to hide (2)'!$D$2, Outcomes!N265),'County Names to hide (2)'!$D$2)-Outcomes!M265)/30,1)))</f>
        <v/>
      </c>
      <c r="V265" s="52" t="str">
        <f>IF(Outcomes!C265="", "", DATEDIF(Outcomes!C265,#REF!, "y"))</f>
        <v/>
      </c>
      <c r="W265" s="52" t="str">
        <f>IF(OR(A265 ="", M265 ="", N265 =""), "",
   IF(AND(
         N265 &gt;= 'County Names to hide (2)'!$C$2,
         N265 &lt;= 'County Names to hide (2)'!$D$2
      ),
      "Yes",
      "No"
   )
)</f>
        <v/>
      </c>
      <c r="X265" s="1"/>
      <c r="Y265" s="1"/>
      <c r="Z265" s="1"/>
    </row>
    <row r="266" spans="1:26" x14ac:dyDescent="0.35">
      <c r="A266" s="1"/>
      <c r="B266" s="1"/>
      <c r="C266" s="1"/>
      <c r="D266" s="1"/>
      <c r="E266" s="1"/>
      <c r="F266" s="1"/>
      <c r="G266" s="1"/>
      <c r="H266" s="1"/>
      <c r="I266" s="1"/>
      <c r="J266" s="1"/>
      <c r="K266" s="1"/>
      <c r="L266" s="79" t="str">
        <f t="shared" si="4"/>
        <v>Yes</v>
      </c>
      <c r="M266" s="4"/>
      <c r="N266" s="4"/>
      <c r="O266" s="52" t="str">
        <f>IF(OR(M266="", M266=""), "",
   IF(AND(
         M266 &lt;= 'County Names to hide (2)'!$D$2,
         OR(N266 ="", N266 &gt;= 'County Names to hide (2)'!$C$2)
      ),
      "Yes",
      "No"
   )
)</f>
        <v/>
      </c>
      <c r="P266" s="4"/>
      <c r="Q266" s="4"/>
      <c r="R266" s="4"/>
      <c r="S266" s="4"/>
      <c r="T266" s="1"/>
      <c r="U266" s="52" t="str">
        <f>IF(Outcomes!M266="","",
   IF(AND(Outcomes!N266&lt;&gt;"",Outcomes!N266&lt;'County Names to hide (2)'!$C$2),0,
      ROUND((MIN(IF(Outcomes!N266="", 'County Names to hide (2)'!$D$2, Outcomes!N266),'County Names to hide (2)'!$D$2)-Outcomes!M266)/30,1)))</f>
        <v/>
      </c>
      <c r="V266" s="52" t="str">
        <f>IF(Outcomes!C266="", "", DATEDIF(Outcomes!C266,#REF!, "y"))</f>
        <v/>
      </c>
      <c r="W266" s="52" t="str">
        <f>IF(OR(A266 ="", M266 ="", N266 =""), "",
   IF(AND(
         N266 &gt;= 'County Names to hide (2)'!$C$2,
         N266 &lt;= 'County Names to hide (2)'!$D$2
      ),
      "Yes",
      "No"
   )
)</f>
        <v/>
      </c>
      <c r="X266" s="1"/>
      <c r="Y266" s="1"/>
      <c r="Z266" s="1"/>
    </row>
    <row r="267" spans="1:26" x14ac:dyDescent="0.35">
      <c r="A267" s="1"/>
      <c r="B267" s="1"/>
      <c r="C267" s="1"/>
      <c r="D267" s="1"/>
      <c r="E267" s="1"/>
      <c r="F267" s="1"/>
      <c r="G267" s="1"/>
      <c r="H267" s="1"/>
      <c r="I267" s="1"/>
      <c r="J267" s="1"/>
      <c r="K267" s="1"/>
      <c r="L267" s="79" t="str">
        <f t="shared" si="4"/>
        <v>Yes</v>
      </c>
      <c r="M267" s="4"/>
      <c r="N267" s="4"/>
      <c r="O267" s="52" t="str">
        <f>IF(OR(M267="", M267=""), "",
   IF(AND(
         M267 &lt;= 'County Names to hide (2)'!$D$2,
         OR(N267 ="", N267 &gt;= 'County Names to hide (2)'!$C$2)
      ),
      "Yes",
      "No"
   )
)</f>
        <v/>
      </c>
      <c r="P267" s="4"/>
      <c r="Q267" s="4"/>
      <c r="R267" s="4"/>
      <c r="S267" s="4"/>
      <c r="T267" s="1"/>
      <c r="U267" s="52" t="str">
        <f>IF(Outcomes!M267="","",
   IF(AND(Outcomes!N267&lt;&gt;"",Outcomes!N267&lt;'County Names to hide (2)'!$C$2),0,
      ROUND((MIN(IF(Outcomes!N267="", 'County Names to hide (2)'!$D$2, Outcomes!N267),'County Names to hide (2)'!$D$2)-Outcomes!M267)/30,1)))</f>
        <v/>
      </c>
      <c r="V267" s="52" t="str">
        <f>IF(Outcomes!C267="", "", DATEDIF(Outcomes!C267,#REF!, "y"))</f>
        <v/>
      </c>
      <c r="W267" s="52" t="str">
        <f>IF(OR(A267 ="", M267 ="", N267 =""), "",
   IF(AND(
         N267 &gt;= 'County Names to hide (2)'!$C$2,
         N267 &lt;= 'County Names to hide (2)'!$D$2
      ),
      "Yes",
      "No"
   )
)</f>
        <v/>
      </c>
      <c r="X267" s="1"/>
      <c r="Y267" s="1"/>
      <c r="Z267" s="1"/>
    </row>
    <row r="268" spans="1:26" x14ac:dyDescent="0.35">
      <c r="A268" s="1"/>
      <c r="B268" s="1"/>
      <c r="C268" s="1"/>
      <c r="D268" s="1"/>
      <c r="E268" s="1"/>
      <c r="F268" s="1"/>
      <c r="G268" s="1"/>
      <c r="H268" s="1"/>
      <c r="I268" s="1"/>
      <c r="J268" s="1"/>
      <c r="K268" s="1"/>
      <c r="L268" s="79" t="str">
        <f t="shared" si="4"/>
        <v>Yes</v>
      </c>
      <c r="M268" s="4"/>
      <c r="N268" s="4"/>
      <c r="O268" s="52" t="str">
        <f>IF(OR(M268="", M268=""), "",
   IF(AND(
         M268 &lt;= 'County Names to hide (2)'!$D$2,
         OR(N268 ="", N268 &gt;= 'County Names to hide (2)'!$C$2)
      ),
      "Yes",
      "No"
   )
)</f>
        <v/>
      </c>
      <c r="P268" s="4"/>
      <c r="Q268" s="4"/>
      <c r="R268" s="4"/>
      <c r="S268" s="4"/>
      <c r="T268" s="1"/>
      <c r="U268" s="52" t="str">
        <f>IF(Outcomes!M268="","",
   IF(AND(Outcomes!N268&lt;&gt;"",Outcomes!N268&lt;'County Names to hide (2)'!$C$2),0,
      ROUND((MIN(IF(Outcomes!N268="", 'County Names to hide (2)'!$D$2, Outcomes!N268),'County Names to hide (2)'!$D$2)-Outcomes!M268)/30,1)))</f>
        <v/>
      </c>
      <c r="V268" s="52" t="str">
        <f>IF(Outcomes!C268="", "", DATEDIF(Outcomes!C268,#REF!, "y"))</f>
        <v/>
      </c>
      <c r="W268" s="52" t="str">
        <f>IF(OR(A268 ="", M268 ="", N268 =""), "",
   IF(AND(
         N268 &gt;= 'County Names to hide (2)'!$C$2,
         N268 &lt;= 'County Names to hide (2)'!$D$2
      ),
      "Yes",
      "No"
   )
)</f>
        <v/>
      </c>
      <c r="X268" s="1"/>
      <c r="Y268" s="1"/>
      <c r="Z268" s="1"/>
    </row>
    <row r="269" spans="1:26" x14ac:dyDescent="0.35">
      <c r="A269" s="1"/>
      <c r="B269" s="1"/>
      <c r="C269" s="1"/>
      <c r="D269" s="1"/>
      <c r="E269" s="1"/>
      <c r="F269" s="1"/>
      <c r="G269" s="1"/>
      <c r="H269" s="1"/>
      <c r="I269" s="1"/>
      <c r="J269" s="1"/>
      <c r="K269" s="1"/>
      <c r="L269" s="79" t="str">
        <f t="shared" si="4"/>
        <v>Yes</v>
      </c>
      <c r="M269" s="4"/>
      <c r="N269" s="4"/>
      <c r="O269" s="52" t="str">
        <f>IF(OR(M269="", M269=""), "",
   IF(AND(
         M269 &lt;= 'County Names to hide (2)'!$D$2,
         OR(N269 ="", N269 &gt;= 'County Names to hide (2)'!$C$2)
      ),
      "Yes",
      "No"
   )
)</f>
        <v/>
      </c>
      <c r="P269" s="4"/>
      <c r="Q269" s="4"/>
      <c r="R269" s="4"/>
      <c r="S269" s="4"/>
      <c r="T269" s="1"/>
      <c r="U269" s="52" t="str">
        <f>IF(Outcomes!M269="","",
   IF(AND(Outcomes!N269&lt;&gt;"",Outcomes!N269&lt;'County Names to hide (2)'!$C$2),0,
      ROUND((MIN(IF(Outcomes!N269="", 'County Names to hide (2)'!$D$2, Outcomes!N269),'County Names to hide (2)'!$D$2)-Outcomes!M269)/30,1)))</f>
        <v/>
      </c>
      <c r="V269" s="52" t="str">
        <f>IF(Outcomes!C269="", "", DATEDIF(Outcomes!C269,#REF!, "y"))</f>
        <v/>
      </c>
      <c r="W269" s="52" t="str">
        <f>IF(OR(A269 ="", M269 ="", N269 =""), "",
   IF(AND(
         N269 &gt;= 'County Names to hide (2)'!$C$2,
         N269 &lt;= 'County Names to hide (2)'!$D$2
      ),
      "Yes",
      "No"
   )
)</f>
        <v/>
      </c>
      <c r="X269" s="1"/>
      <c r="Y269" s="1"/>
      <c r="Z269" s="1"/>
    </row>
    <row r="270" spans="1:26" x14ac:dyDescent="0.35">
      <c r="A270" s="1"/>
      <c r="B270" s="1"/>
      <c r="C270" s="1"/>
      <c r="D270" s="1"/>
      <c r="E270" s="1"/>
      <c r="F270" s="1"/>
      <c r="G270" s="1"/>
      <c r="H270" s="1"/>
      <c r="I270" s="1"/>
      <c r="J270" s="1"/>
      <c r="K270" s="1"/>
      <c r="L270" s="79" t="str">
        <f t="shared" si="4"/>
        <v>Yes</v>
      </c>
      <c r="M270" s="4"/>
      <c r="N270" s="4"/>
      <c r="O270" s="52" t="str">
        <f>IF(OR(M270="", M270=""), "",
   IF(AND(
         M270 &lt;= 'County Names to hide (2)'!$D$2,
         OR(N270 ="", N270 &gt;= 'County Names to hide (2)'!$C$2)
      ),
      "Yes",
      "No"
   )
)</f>
        <v/>
      </c>
      <c r="P270" s="4"/>
      <c r="Q270" s="4"/>
      <c r="R270" s="4"/>
      <c r="S270" s="4"/>
      <c r="T270" s="1"/>
      <c r="U270" s="52" t="str">
        <f>IF(Outcomes!M270="","",
   IF(AND(Outcomes!N270&lt;&gt;"",Outcomes!N270&lt;'County Names to hide (2)'!$C$2),0,
      ROUND((MIN(IF(Outcomes!N270="", 'County Names to hide (2)'!$D$2, Outcomes!N270),'County Names to hide (2)'!$D$2)-Outcomes!M270)/30,1)))</f>
        <v/>
      </c>
      <c r="V270" s="52" t="str">
        <f>IF(Outcomes!C270="", "", DATEDIF(Outcomes!C270,#REF!, "y"))</f>
        <v/>
      </c>
      <c r="W270" s="52" t="str">
        <f>IF(OR(A270 ="", M270 ="", N270 =""), "",
   IF(AND(
         N270 &gt;= 'County Names to hide (2)'!$C$2,
         N270 &lt;= 'County Names to hide (2)'!$D$2
      ),
      "Yes",
      "No"
   )
)</f>
        <v/>
      </c>
      <c r="X270" s="1"/>
      <c r="Y270" s="1"/>
      <c r="Z270" s="1"/>
    </row>
    <row r="271" spans="1:26" x14ac:dyDescent="0.35">
      <c r="A271" s="1"/>
      <c r="B271" s="1"/>
      <c r="C271" s="1"/>
      <c r="D271" s="1"/>
      <c r="E271" s="1"/>
      <c r="F271" s="1"/>
      <c r="G271" s="1"/>
      <c r="H271" s="1"/>
      <c r="I271" s="1"/>
      <c r="J271" s="1"/>
      <c r="K271" s="1"/>
      <c r="L271" s="79" t="str">
        <f t="shared" si="4"/>
        <v>Yes</v>
      </c>
      <c r="M271" s="4"/>
      <c r="N271" s="4"/>
      <c r="O271" s="52" t="str">
        <f>IF(OR(M271="", M271=""), "",
   IF(AND(
         M271 &lt;= 'County Names to hide (2)'!$D$2,
         OR(N271 ="", N271 &gt;= 'County Names to hide (2)'!$C$2)
      ),
      "Yes",
      "No"
   )
)</f>
        <v/>
      </c>
      <c r="P271" s="4"/>
      <c r="Q271" s="4"/>
      <c r="R271" s="4"/>
      <c r="S271" s="4"/>
      <c r="T271" s="1"/>
      <c r="U271" s="52" t="str">
        <f>IF(Outcomes!M271="","",
   IF(AND(Outcomes!N271&lt;&gt;"",Outcomes!N271&lt;'County Names to hide (2)'!$C$2),0,
      ROUND((MIN(IF(Outcomes!N271="", 'County Names to hide (2)'!$D$2, Outcomes!N271),'County Names to hide (2)'!$D$2)-Outcomes!M271)/30,1)))</f>
        <v/>
      </c>
      <c r="V271" s="52" t="str">
        <f>IF(Outcomes!C271="", "", DATEDIF(Outcomes!C271,#REF!, "y"))</f>
        <v/>
      </c>
      <c r="W271" s="52" t="str">
        <f>IF(OR(A271 ="", M271 ="", N271 =""), "",
   IF(AND(
         N271 &gt;= 'County Names to hide (2)'!$C$2,
         N271 &lt;= 'County Names to hide (2)'!$D$2
      ),
      "Yes",
      "No"
   )
)</f>
        <v/>
      </c>
      <c r="X271" s="1"/>
      <c r="Y271" s="1"/>
      <c r="Z271" s="1"/>
    </row>
    <row r="272" spans="1:26" x14ac:dyDescent="0.35">
      <c r="A272" s="1"/>
      <c r="B272" s="1"/>
      <c r="C272" s="1"/>
      <c r="D272" s="1"/>
      <c r="E272" s="1"/>
      <c r="F272" s="1"/>
      <c r="G272" s="1"/>
      <c r="H272" s="1"/>
      <c r="I272" s="1"/>
      <c r="J272" s="1"/>
      <c r="K272" s="1"/>
      <c r="L272" s="79" t="str">
        <f t="shared" si="4"/>
        <v>Yes</v>
      </c>
      <c r="M272" s="4"/>
      <c r="N272" s="4"/>
      <c r="O272" s="52" t="str">
        <f>IF(OR(M272="", M272=""), "",
   IF(AND(
         M272 &lt;= 'County Names to hide (2)'!$D$2,
         OR(N272 ="", N272 &gt;= 'County Names to hide (2)'!$C$2)
      ),
      "Yes",
      "No"
   )
)</f>
        <v/>
      </c>
      <c r="P272" s="4"/>
      <c r="Q272" s="4"/>
      <c r="R272" s="4"/>
      <c r="S272" s="4"/>
      <c r="T272" s="1"/>
      <c r="U272" s="52" t="str">
        <f>IF(Outcomes!M272="","",
   IF(AND(Outcomes!N272&lt;&gt;"",Outcomes!N272&lt;'County Names to hide (2)'!$C$2),0,
      ROUND((MIN(IF(Outcomes!N272="", 'County Names to hide (2)'!$D$2, Outcomes!N272),'County Names to hide (2)'!$D$2)-Outcomes!M272)/30,1)))</f>
        <v/>
      </c>
      <c r="V272" s="52" t="str">
        <f>IF(Outcomes!C272="", "", DATEDIF(Outcomes!C272,#REF!, "y"))</f>
        <v/>
      </c>
      <c r="W272" s="52" t="str">
        <f>IF(OR(A272 ="", M272 ="", N272 =""), "",
   IF(AND(
         N272 &gt;= 'County Names to hide (2)'!$C$2,
         N272 &lt;= 'County Names to hide (2)'!$D$2
      ),
      "Yes",
      "No"
   )
)</f>
        <v/>
      </c>
      <c r="X272" s="1"/>
      <c r="Y272" s="1"/>
      <c r="Z272" s="1"/>
    </row>
    <row r="273" spans="1:26" x14ac:dyDescent="0.35">
      <c r="A273" s="1"/>
      <c r="B273" s="1"/>
      <c r="C273" s="1"/>
      <c r="D273" s="1"/>
      <c r="E273" s="1"/>
      <c r="F273" s="1"/>
      <c r="G273" s="1"/>
      <c r="H273" s="1"/>
      <c r="I273" s="1"/>
      <c r="J273" s="1"/>
      <c r="K273" s="1"/>
      <c r="L273" s="79" t="str">
        <f t="shared" si="4"/>
        <v>Yes</v>
      </c>
      <c r="M273" s="4"/>
      <c r="N273" s="4"/>
      <c r="O273" s="52" t="str">
        <f>IF(OR(M273="", M273=""), "",
   IF(AND(
         M273 &lt;= 'County Names to hide (2)'!$D$2,
         OR(N273 ="", N273 &gt;= 'County Names to hide (2)'!$C$2)
      ),
      "Yes",
      "No"
   )
)</f>
        <v/>
      </c>
      <c r="P273" s="4"/>
      <c r="Q273" s="4"/>
      <c r="R273" s="4"/>
      <c r="S273" s="4"/>
      <c r="T273" s="1"/>
      <c r="U273" s="52" t="str">
        <f>IF(Outcomes!M273="","",
   IF(AND(Outcomes!N273&lt;&gt;"",Outcomes!N273&lt;'County Names to hide (2)'!$C$2),0,
      ROUND((MIN(IF(Outcomes!N273="", 'County Names to hide (2)'!$D$2, Outcomes!N273),'County Names to hide (2)'!$D$2)-Outcomes!M273)/30,1)))</f>
        <v/>
      </c>
      <c r="V273" s="52" t="str">
        <f>IF(Outcomes!C273="", "", DATEDIF(Outcomes!C273,#REF!, "y"))</f>
        <v/>
      </c>
      <c r="W273" s="52" t="str">
        <f>IF(OR(A273 ="", M273 ="", N273 =""), "",
   IF(AND(
         N273 &gt;= 'County Names to hide (2)'!$C$2,
         N273 &lt;= 'County Names to hide (2)'!$D$2
      ),
      "Yes",
      "No"
   )
)</f>
        <v/>
      </c>
      <c r="X273" s="1"/>
      <c r="Y273" s="1"/>
      <c r="Z273" s="1"/>
    </row>
    <row r="274" spans="1:26" x14ac:dyDescent="0.35">
      <c r="A274" s="1"/>
      <c r="B274" s="1"/>
      <c r="C274" s="1"/>
      <c r="D274" s="1"/>
      <c r="E274" s="1"/>
      <c r="F274" s="1"/>
      <c r="G274" s="1"/>
      <c r="H274" s="1"/>
      <c r="I274" s="1"/>
      <c r="J274" s="1"/>
      <c r="K274" s="1"/>
      <c r="L274" s="79" t="str">
        <f t="shared" si="4"/>
        <v>Yes</v>
      </c>
      <c r="M274" s="4"/>
      <c r="N274" s="4"/>
      <c r="O274" s="52" t="str">
        <f>IF(OR(M274="", M274=""), "",
   IF(AND(
         M274 &lt;= 'County Names to hide (2)'!$D$2,
         OR(N274 ="", N274 &gt;= 'County Names to hide (2)'!$C$2)
      ),
      "Yes",
      "No"
   )
)</f>
        <v/>
      </c>
      <c r="P274" s="4"/>
      <c r="Q274" s="4"/>
      <c r="R274" s="4"/>
      <c r="S274" s="4"/>
      <c r="T274" s="1"/>
      <c r="U274" s="52" t="str">
        <f>IF(Outcomes!M274="","",
   IF(AND(Outcomes!N274&lt;&gt;"",Outcomes!N274&lt;'County Names to hide (2)'!$C$2),0,
      ROUND((MIN(IF(Outcomes!N274="", 'County Names to hide (2)'!$D$2, Outcomes!N274),'County Names to hide (2)'!$D$2)-Outcomes!M274)/30,1)))</f>
        <v/>
      </c>
      <c r="V274" s="52" t="str">
        <f>IF(Outcomes!C274="", "", DATEDIF(Outcomes!C274,#REF!, "y"))</f>
        <v/>
      </c>
      <c r="W274" s="52" t="str">
        <f>IF(OR(A274 ="", M274 ="", N274 =""), "",
   IF(AND(
         N274 &gt;= 'County Names to hide (2)'!$C$2,
         N274 &lt;= 'County Names to hide (2)'!$D$2
      ),
      "Yes",
      "No"
   )
)</f>
        <v/>
      </c>
      <c r="X274" s="1"/>
      <c r="Y274" s="1"/>
      <c r="Z274" s="1"/>
    </row>
    <row r="275" spans="1:26" x14ac:dyDescent="0.35">
      <c r="A275" s="1"/>
      <c r="B275" s="1"/>
      <c r="C275" s="1"/>
      <c r="D275" s="1"/>
      <c r="E275" s="1"/>
      <c r="F275" s="1"/>
      <c r="G275" s="1"/>
      <c r="H275" s="1"/>
      <c r="I275" s="1"/>
      <c r="J275" s="1"/>
      <c r="K275" s="1"/>
      <c r="L275" s="79" t="str">
        <f t="shared" si="4"/>
        <v>Yes</v>
      </c>
      <c r="M275" s="4"/>
      <c r="N275" s="4"/>
      <c r="O275" s="52" t="str">
        <f>IF(OR(M275="", M275=""), "",
   IF(AND(
         M275 &lt;= 'County Names to hide (2)'!$D$2,
         OR(N275 ="", N275 &gt;= 'County Names to hide (2)'!$C$2)
      ),
      "Yes",
      "No"
   )
)</f>
        <v/>
      </c>
      <c r="P275" s="4"/>
      <c r="Q275" s="4"/>
      <c r="R275" s="4"/>
      <c r="S275" s="4"/>
      <c r="T275" s="1"/>
      <c r="U275" s="52" t="str">
        <f>IF(Outcomes!M275="","",
   IF(AND(Outcomes!N275&lt;&gt;"",Outcomes!N275&lt;'County Names to hide (2)'!$C$2),0,
      ROUND((MIN(IF(Outcomes!N275="", 'County Names to hide (2)'!$D$2, Outcomes!N275),'County Names to hide (2)'!$D$2)-Outcomes!M275)/30,1)))</f>
        <v/>
      </c>
      <c r="V275" s="52" t="str">
        <f>IF(Outcomes!C275="", "", DATEDIF(Outcomes!C275,#REF!, "y"))</f>
        <v/>
      </c>
      <c r="W275" s="52" t="str">
        <f>IF(OR(A275 ="", M275 ="", N275 =""), "",
   IF(AND(
         N275 &gt;= 'County Names to hide (2)'!$C$2,
         N275 &lt;= 'County Names to hide (2)'!$D$2
      ),
      "Yes",
      "No"
   )
)</f>
        <v/>
      </c>
      <c r="X275" s="1"/>
      <c r="Y275" s="1"/>
      <c r="Z275" s="1"/>
    </row>
    <row r="276" spans="1:26" x14ac:dyDescent="0.35">
      <c r="A276" s="1"/>
      <c r="B276" s="1"/>
      <c r="C276" s="1"/>
      <c r="D276" s="1"/>
      <c r="E276" s="1"/>
      <c r="F276" s="1"/>
      <c r="G276" s="1"/>
      <c r="H276" s="1"/>
      <c r="I276" s="1"/>
      <c r="J276" s="1"/>
      <c r="K276" s="1"/>
      <c r="L276" s="79" t="str">
        <f t="shared" si="4"/>
        <v>Yes</v>
      </c>
      <c r="M276" s="4"/>
      <c r="N276" s="4"/>
      <c r="O276" s="52" t="str">
        <f>IF(OR(M276="", M276=""), "",
   IF(AND(
         M276 &lt;= 'County Names to hide (2)'!$D$2,
         OR(N276 ="", N276 &gt;= 'County Names to hide (2)'!$C$2)
      ),
      "Yes",
      "No"
   )
)</f>
        <v/>
      </c>
      <c r="P276" s="4"/>
      <c r="Q276" s="4"/>
      <c r="R276" s="4"/>
      <c r="S276" s="4"/>
      <c r="T276" s="1"/>
      <c r="U276" s="52" t="str">
        <f>IF(Outcomes!M276="","",
   IF(AND(Outcomes!N276&lt;&gt;"",Outcomes!N276&lt;'County Names to hide (2)'!$C$2),0,
      ROUND((MIN(IF(Outcomes!N276="", 'County Names to hide (2)'!$D$2, Outcomes!N276),'County Names to hide (2)'!$D$2)-Outcomes!M276)/30,1)))</f>
        <v/>
      </c>
      <c r="V276" s="52" t="str">
        <f>IF(Outcomes!C276="", "", DATEDIF(Outcomes!C276,#REF!, "y"))</f>
        <v/>
      </c>
      <c r="W276" s="52" t="str">
        <f>IF(OR(A276 ="", M276 ="", N276 =""), "",
   IF(AND(
         N276 &gt;= 'County Names to hide (2)'!$C$2,
         N276 &lt;= 'County Names to hide (2)'!$D$2
      ),
      "Yes",
      "No"
   )
)</f>
        <v/>
      </c>
      <c r="X276" s="1"/>
      <c r="Y276" s="1"/>
      <c r="Z276" s="1"/>
    </row>
    <row r="277" spans="1:26" x14ac:dyDescent="0.35">
      <c r="A277" s="1"/>
      <c r="B277" s="1"/>
      <c r="C277" s="1"/>
      <c r="D277" s="1"/>
      <c r="E277" s="1"/>
      <c r="F277" s="1"/>
      <c r="G277" s="1"/>
      <c r="H277" s="1"/>
      <c r="I277" s="1"/>
      <c r="J277" s="1"/>
      <c r="K277" s="1"/>
      <c r="L277" s="79" t="str">
        <f t="shared" si="4"/>
        <v>Yes</v>
      </c>
      <c r="M277" s="4"/>
      <c r="N277" s="4"/>
      <c r="O277" s="52" t="str">
        <f>IF(OR(M277="", M277=""), "",
   IF(AND(
         M277 &lt;= 'County Names to hide (2)'!$D$2,
         OR(N277 ="", N277 &gt;= 'County Names to hide (2)'!$C$2)
      ),
      "Yes",
      "No"
   )
)</f>
        <v/>
      </c>
      <c r="P277" s="4"/>
      <c r="Q277" s="4"/>
      <c r="R277" s="4"/>
      <c r="S277" s="4"/>
      <c r="T277" s="1"/>
      <c r="U277" s="52" t="str">
        <f>IF(Outcomes!M277="","",
   IF(AND(Outcomes!N277&lt;&gt;"",Outcomes!N277&lt;'County Names to hide (2)'!$C$2),0,
      ROUND((MIN(IF(Outcomes!N277="", 'County Names to hide (2)'!$D$2, Outcomes!N277),'County Names to hide (2)'!$D$2)-Outcomes!M277)/30,1)))</f>
        <v/>
      </c>
      <c r="V277" s="52" t="str">
        <f>IF(Outcomes!C277="", "", DATEDIF(Outcomes!C277,#REF!, "y"))</f>
        <v/>
      </c>
      <c r="W277" s="52" t="str">
        <f>IF(OR(A277 ="", M277 ="", N277 =""), "",
   IF(AND(
         N277 &gt;= 'County Names to hide (2)'!$C$2,
         N277 &lt;= 'County Names to hide (2)'!$D$2
      ),
      "Yes",
      "No"
   )
)</f>
        <v/>
      </c>
      <c r="X277" s="1"/>
      <c r="Y277" s="1"/>
      <c r="Z277" s="1"/>
    </row>
    <row r="278" spans="1:26" x14ac:dyDescent="0.35">
      <c r="A278" s="1"/>
      <c r="B278" s="1"/>
      <c r="C278" s="1"/>
      <c r="D278" s="1"/>
      <c r="E278" s="1"/>
      <c r="F278" s="1"/>
      <c r="G278" s="1"/>
      <c r="H278" s="1"/>
      <c r="I278" s="1"/>
      <c r="J278" s="1"/>
      <c r="K278" s="1"/>
      <c r="L278" s="79" t="str">
        <f t="shared" si="4"/>
        <v>Yes</v>
      </c>
      <c r="M278" s="4"/>
      <c r="N278" s="4"/>
      <c r="O278" s="52" t="str">
        <f>IF(OR(M278="", M278=""), "",
   IF(AND(
         M278 &lt;= 'County Names to hide (2)'!$D$2,
         OR(N278 ="", N278 &gt;= 'County Names to hide (2)'!$C$2)
      ),
      "Yes",
      "No"
   )
)</f>
        <v/>
      </c>
      <c r="P278" s="4"/>
      <c r="Q278" s="4"/>
      <c r="R278" s="4"/>
      <c r="S278" s="4"/>
      <c r="T278" s="1"/>
      <c r="U278" s="52" t="str">
        <f>IF(Outcomes!M278="","",
   IF(AND(Outcomes!N278&lt;&gt;"",Outcomes!N278&lt;'County Names to hide (2)'!$C$2),0,
      ROUND((MIN(IF(Outcomes!N278="", 'County Names to hide (2)'!$D$2, Outcomes!N278),'County Names to hide (2)'!$D$2)-Outcomes!M278)/30,1)))</f>
        <v/>
      </c>
      <c r="V278" s="52" t="str">
        <f>IF(Outcomes!C278="", "", DATEDIF(Outcomes!C278,#REF!, "y"))</f>
        <v/>
      </c>
      <c r="W278" s="52" t="str">
        <f>IF(OR(A278 ="", M278 ="", N278 =""), "",
   IF(AND(
         N278 &gt;= 'County Names to hide (2)'!$C$2,
         N278 &lt;= 'County Names to hide (2)'!$D$2
      ),
      "Yes",
      "No"
   )
)</f>
        <v/>
      </c>
      <c r="X278" s="1"/>
      <c r="Y278" s="1"/>
      <c r="Z278" s="1"/>
    </row>
    <row r="279" spans="1:26" x14ac:dyDescent="0.35">
      <c r="A279" s="1"/>
      <c r="B279" s="1"/>
      <c r="C279" s="1"/>
      <c r="D279" s="1"/>
      <c r="E279" s="1"/>
      <c r="F279" s="1"/>
      <c r="G279" s="1"/>
      <c r="H279" s="1"/>
      <c r="I279" s="1"/>
      <c r="J279" s="1"/>
      <c r="K279" s="1"/>
      <c r="L279" s="79" t="str">
        <f t="shared" si="4"/>
        <v>Yes</v>
      </c>
      <c r="M279" s="4"/>
      <c r="N279" s="4"/>
      <c r="O279" s="52" t="str">
        <f>IF(OR(M279="", M279=""), "",
   IF(AND(
         M279 &lt;= 'County Names to hide (2)'!$D$2,
         OR(N279 ="", N279 &gt;= 'County Names to hide (2)'!$C$2)
      ),
      "Yes",
      "No"
   )
)</f>
        <v/>
      </c>
      <c r="P279" s="4"/>
      <c r="Q279" s="4"/>
      <c r="R279" s="4"/>
      <c r="S279" s="4"/>
      <c r="T279" s="1"/>
      <c r="U279" s="52" t="str">
        <f>IF(Outcomes!M279="","",
   IF(AND(Outcomes!N279&lt;&gt;"",Outcomes!N279&lt;'County Names to hide (2)'!$C$2),0,
      ROUND((MIN(IF(Outcomes!N279="", 'County Names to hide (2)'!$D$2, Outcomes!N279),'County Names to hide (2)'!$D$2)-Outcomes!M279)/30,1)))</f>
        <v/>
      </c>
      <c r="V279" s="52" t="str">
        <f>IF(Outcomes!C279="", "", DATEDIF(Outcomes!C279,#REF!, "y"))</f>
        <v/>
      </c>
      <c r="W279" s="52" t="str">
        <f>IF(OR(A279 ="", M279 ="", N279 =""), "",
   IF(AND(
         N279 &gt;= 'County Names to hide (2)'!$C$2,
         N279 &lt;= 'County Names to hide (2)'!$D$2
      ),
      "Yes",
      "No"
   )
)</f>
        <v/>
      </c>
      <c r="X279" s="1"/>
      <c r="Y279" s="1"/>
      <c r="Z279" s="1"/>
    </row>
    <row r="280" spans="1:26" x14ac:dyDescent="0.35">
      <c r="A280" s="1"/>
      <c r="B280" s="1"/>
      <c r="C280" s="1"/>
      <c r="D280" s="1"/>
      <c r="E280" s="1"/>
      <c r="F280" s="1"/>
      <c r="G280" s="1"/>
      <c r="H280" s="1"/>
      <c r="I280" s="1"/>
      <c r="J280" s="1"/>
      <c r="K280" s="1"/>
      <c r="L280" s="79" t="str">
        <f t="shared" si="4"/>
        <v>Yes</v>
      </c>
      <c r="M280" s="4"/>
      <c r="N280" s="4"/>
      <c r="O280" s="52" t="str">
        <f>IF(OR(M280="", M280=""), "",
   IF(AND(
         M280 &lt;= 'County Names to hide (2)'!$D$2,
         OR(N280 ="", N280 &gt;= 'County Names to hide (2)'!$C$2)
      ),
      "Yes",
      "No"
   )
)</f>
        <v/>
      </c>
      <c r="P280" s="4"/>
      <c r="Q280" s="4"/>
      <c r="R280" s="4"/>
      <c r="S280" s="4"/>
      <c r="T280" s="1"/>
      <c r="U280" s="52" t="str">
        <f>IF(Outcomes!M280="","",
   IF(AND(Outcomes!N280&lt;&gt;"",Outcomes!N280&lt;'County Names to hide (2)'!$C$2),0,
      ROUND((MIN(IF(Outcomes!N280="", 'County Names to hide (2)'!$D$2, Outcomes!N280),'County Names to hide (2)'!$D$2)-Outcomes!M280)/30,1)))</f>
        <v/>
      </c>
      <c r="V280" s="52" t="str">
        <f>IF(Outcomes!C280="", "", DATEDIF(Outcomes!C280,#REF!, "y"))</f>
        <v/>
      </c>
      <c r="W280" s="52" t="str">
        <f>IF(OR(A280 ="", M280 ="", N280 =""), "",
   IF(AND(
         N280 &gt;= 'County Names to hide (2)'!$C$2,
         N280 &lt;= 'County Names to hide (2)'!$D$2
      ),
      "Yes",
      "No"
   )
)</f>
        <v/>
      </c>
      <c r="X280" s="1"/>
      <c r="Y280" s="1"/>
      <c r="Z280" s="1"/>
    </row>
    <row r="281" spans="1:26" x14ac:dyDescent="0.35">
      <c r="A281" s="1"/>
      <c r="B281" s="1"/>
      <c r="C281" s="1"/>
      <c r="D281" s="1"/>
      <c r="E281" s="1"/>
      <c r="F281" s="1"/>
      <c r="G281" s="1"/>
      <c r="H281" s="1"/>
      <c r="I281" s="1"/>
      <c r="J281" s="1"/>
      <c r="K281" s="1"/>
      <c r="L281" s="79" t="str">
        <f t="shared" si="4"/>
        <v>Yes</v>
      </c>
      <c r="M281" s="4"/>
      <c r="N281" s="4"/>
      <c r="O281" s="52" t="str">
        <f>IF(OR(M281="", M281=""), "",
   IF(AND(
         M281 &lt;= 'County Names to hide (2)'!$D$2,
         OR(N281 ="", N281 &gt;= 'County Names to hide (2)'!$C$2)
      ),
      "Yes",
      "No"
   )
)</f>
        <v/>
      </c>
      <c r="P281" s="4"/>
      <c r="Q281" s="4"/>
      <c r="R281" s="4"/>
      <c r="S281" s="4"/>
      <c r="T281" s="1"/>
      <c r="U281" s="52" t="str">
        <f>IF(Outcomes!M281="","",
   IF(AND(Outcomes!N281&lt;&gt;"",Outcomes!N281&lt;'County Names to hide (2)'!$C$2),0,
      ROUND((MIN(IF(Outcomes!N281="", 'County Names to hide (2)'!$D$2, Outcomes!N281),'County Names to hide (2)'!$D$2)-Outcomes!M281)/30,1)))</f>
        <v/>
      </c>
      <c r="V281" s="52" t="str">
        <f>IF(Outcomes!C281="", "", DATEDIF(Outcomes!C281,#REF!, "y"))</f>
        <v/>
      </c>
      <c r="W281" s="52" t="str">
        <f>IF(OR(A281 ="", M281 ="", N281 =""), "",
   IF(AND(
         N281 &gt;= 'County Names to hide (2)'!$C$2,
         N281 &lt;= 'County Names to hide (2)'!$D$2
      ),
      "Yes",
      "No"
   )
)</f>
        <v/>
      </c>
      <c r="X281" s="1"/>
      <c r="Y281" s="1"/>
      <c r="Z281" s="1"/>
    </row>
    <row r="282" spans="1:26" x14ac:dyDescent="0.35">
      <c r="A282" s="1"/>
      <c r="B282" s="1"/>
      <c r="C282" s="1"/>
      <c r="D282" s="1"/>
      <c r="E282" s="1"/>
      <c r="F282" s="1"/>
      <c r="G282" s="1"/>
      <c r="H282" s="1"/>
      <c r="I282" s="1"/>
      <c r="J282" s="1"/>
      <c r="K282" s="1"/>
      <c r="L282" s="79" t="str">
        <f t="shared" si="4"/>
        <v>Yes</v>
      </c>
      <c r="M282" s="4"/>
      <c r="N282" s="4"/>
      <c r="O282" s="52" t="str">
        <f>IF(OR(M282="", M282=""), "",
   IF(AND(
         M282 &lt;= 'County Names to hide (2)'!$D$2,
         OR(N282 ="", N282 &gt;= 'County Names to hide (2)'!$C$2)
      ),
      "Yes",
      "No"
   )
)</f>
        <v/>
      </c>
      <c r="P282" s="4"/>
      <c r="Q282" s="4"/>
      <c r="R282" s="4"/>
      <c r="S282" s="4"/>
      <c r="T282" s="1"/>
      <c r="U282" s="52" t="str">
        <f>IF(Outcomes!M282="","",
   IF(AND(Outcomes!N282&lt;&gt;"",Outcomes!N282&lt;'County Names to hide (2)'!$C$2),0,
      ROUND((MIN(IF(Outcomes!N282="", 'County Names to hide (2)'!$D$2, Outcomes!N282),'County Names to hide (2)'!$D$2)-Outcomes!M282)/30,1)))</f>
        <v/>
      </c>
      <c r="V282" s="52" t="str">
        <f>IF(Outcomes!C282="", "", DATEDIF(Outcomes!C282,#REF!, "y"))</f>
        <v/>
      </c>
      <c r="W282" s="52" t="str">
        <f>IF(OR(A282 ="", M282 ="", N282 =""), "",
   IF(AND(
         N282 &gt;= 'County Names to hide (2)'!$C$2,
         N282 &lt;= 'County Names to hide (2)'!$D$2
      ),
      "Yes",
      "No"
   )
)</f>
        <v/>
      </c>
      <c r="X282" s="1"/>
      <c r="Y282" s="1"/>
      <c r="Z282" s="1"/>
    </row>
    <row r="283" spans="1:26" x14ac:dyDescent="0.35">
      <c r="A283" s="1"/>
      <c r="B283" s="1"/>
      <c r="C283" s="1"/>
      <c r="D283" s="1"/>
      <c r="E283" s="1"/>
      <c r="F283" s="1"/>
      <c r="G283" s="1"/>
      <c r="H283" s="1"/>
      <c r="I283" s="1"/>
      <c r="J283" s="1"/>
      <c r="K283" s="1"/>
      <c r="L283" s="79" t="str">
        <f t="shared" si="4"/>
        <v>Yes</v>
      </c>
      <c r="M283" s="4"/>
      <c r="N283" s="4"/>
      <c r="O283" s="52" t="str">
        <f>IF(OR(M283="", M283=""), "",
   IF(AND(
         M283 &lt;= 'County Names to hide (2)'!$D$2,
         OR(N283 ="", N283 &gt;= 'County Names to hide (2)'!$C$2)
      ),
      "Yes",
      "No"
   )
)</f>
        <v/>
      </c>
      <c r="P283" s="4"/>
      <c r="Q283" s="4"/>
      <c r="R283" s="4"/>
      <c r="S283" s="4"/>
      <c r="T283" s="1"/>
      <c r="U283" s="52" t="str">
        <f>IF(Outcomes!M283="","",
   IF(AND(Outcomes!N283&lt;&gt;"",Outcomes!N283&lt;'County Names to hide (2)'!$C$2),0,
      ROUND((MIN(IF(Outcomes!N283="", 'County Names to hide (2)'!$D$2, Outcomes!N283),'County Names to hide (2)'!$D$2)-Outcomes!M283)/30,1)))</f>
        <v/>
      </c>
      <c r="V283" s="52" t="str">
        <f>IF(Outcomes!C283="", "", DATEDIF(Outcomes!C283,#REF!, "y"))</f>
        <v/>
      </c>
      <c r="W283" s="52" t="str">
        <f>IF(OR(A283 ="", M283 ="", N283 =""), "",
   IF(AND(
         N283 &gt;= 'County Names to hide (2)'!$C$2,
         N283 &lt;= 'County Names to hide (2)'!$D$2
      ),
      "Yes",
      "No"
   )
)</f>
        <v/>
      </c>
      <c r="X283" s="1"/>
      <c r="Y283" s="1"/>
      <c r="Z283" s="1"/>
    </row>
    <row r="284" spans="1:26" x14ac:dyDescent="0.35">
      <c r="A284" s="1"/>
      <c r="B284" s="1"/>
      <c r="C284" s="1"/>
      <c r="D284" s="1"/>
      <c r="E284" s="1"/>
      <c r="F284" s="1"/>
      <c r="G284" s="1"/>
      <c r="H284" s="1"/>
      <c r="I284" s="1"/>
      <c r="J284" s="1"/>
      <c r="K284" s="1"/>
      <c r="L284" s="79" t="str">
        <f t="shared" si="4"/>
        <v>Yes</v>
      </c>
      <c r="M284" s="4"/>
      <c r="N284" s="4"/>
      <c r="O284" s="52" t="str">
        <f>IF(OR(M284="", M284=""), "",
   IF(AND(
         M284 &lt;= 'County Names to hide (2)'!$D$2,
         OR(N284 ="", N284 &gt;= 'County Names to hide (2)'!$C$2)
      ),
      "Yes",
      "No"
   )
)</f>
        <v/>
      </c>
      <c r="P284" s="4"/>
      <c r="Q284" s="4"/>
      <c r="R284" s="4"/>
      <c r="S284" s="4"/>
      <c r="T284" s="1"/>
      <c r="U284" s="52" t="str">
        <f>IF(Outcomes!M284="","",
   IF(AND(Outcomes!N284&lt;&gt;"",Outcomes!N284&lt;'County Names to hide (2)'!$C$2),0,
      ROUND((MIN(IF(Outcomes!N284="", 'County Names to hide (2)'!$D$2, Outcomes!N284),'County Names to hide (2)'!$D$2)-Outcomes!M284)/30,1)))</f>
        <v/>
      </c>
      <c r="V284" s="52" t="str">
        <f>IF(Outcomes!C284="", "", DATEDIF(Outcomes!C284,#REF!, "y"))</f>
        <v/>
      </c>
      <c r="W284" s="52" t="str">
        <f>IF(OR(A284 ="", M284 ="", N284 =""), "",
   IF(AND(
         N284 &gt;= 'County Names to hide (2)'!$C$2,
         N284 &lt;= 'County Names to hide (2)'!$D$2
      ),
      "Yes",
      "No"
   )
)</f>
        <v/>
      </c>
      <c r="X284" s="1"/>
      <c r="Y284" s="1"/>
      <c r="Z284" s="1"/>
    </row>
    <row r="285" spans="1:26" x14ac:dyDescent="0.35">
      <c r="A285" s="1"/>
      <c r="B285" s="1"/>
      <c r="C285" s="1"/>
      <c r="D285" s="1"/>
      <c r="E285" s="1"/>
      <c r="F285" s="1"/>
      <c r="G285" s="1"/>
      <c r="H285" s="1"/>
      <c r="I285" s="1"/>
      <c r="J285" s="1"/>
      <c r="K285" s="1"/>
      <c r="L285" s="79" t="str">
        <f t="shared" si="4"/>
        <v>Yes</v>
      </c>
      <c r="M285" s="4"/>
      <c r="N285" s="4"/>
      <c r="O285" s="52" t="str">
        <f>IF(OR(M285="", M285=""), "",
   IF(AND(
         M285 &lt;= 'County Names to hide (2)'!$D$2,
         OR(N285 ="", N285 &gt;= 'County Names to hide (2)'!$C$2)
      ),
      "Yes",
      "No"
   )
)</f>
        <v/>
      </c>
      <c r="P285" s="4"/>
      <c r="Q285" s="4"/>
      <c r="R285" s="4"/>
      <c r="S285" s="4"/>
      <c r="T285" s="1"/>
      <c r="U285" s="52" t="str">
        <f>IF(Outcomes!M285="","",
   IF(AND(Outcomes!N285&lt;&gt;"",Outcomes!N285&lt;'County Names to hide (2)'!$C$2),0,
      ROUND((MIN(IF(Outcomes!N285="", 'County Names to hide (2)'!$D$2, Outcomes!N285),'County Names to hide (2)'!$D$2)-Outcomes!M285)/30,1)))</f>
        <v/>
      </c>
      <c r="V285" s="52" t="str">
        <f>IF(Outcomes!C285="", "", DATEDIF(Outcomes!C285,#REF!, "y"))</f>
        <v/>
      </c>
      <c r="W285" s="52" t="str">
        <f>IF(OR(A285 ="", M285 ="", N285 =""), "",
   IF(AND(
         N285 &gt;= 'County Names to hide (2)'!$C$2,
         N285 &lt;= 'County Names to hide (2)'!$D$2
      ),
      "Yes",
      "No"
   )
)</f>
        <v/>
      </c>
      <c r="X285" s="1"/>
      <c r="Y285" s="1"/>
      <c r="Z285" s="1"/>
    </row>
    <row r="286" spans="1:26" x14ac:dyDescent="0.35">
      <c r="A286" s="1"/>
      <c r="B286" s="1"/>
      <c r="C286" s="1"/>
      <c r="D286" s="1"/>
      <c r="E286" s="1"/>
      <c r="F286" s="1"/>
      <c r="G286" s="1"/>
      <c r="H286" s="1"/>
      <c r="I286" s="1"/>
      <c r="J286" s="1"/>
      <c r="K286" s="1"/>
      <c r="L286" s="79" t="str">
        <f t="shared" si="4"/>
        <v>Yes</v>
      </c>
      <c r="M286" s="4"/>
      <c r="N286" s="4"/>
      <c r="O286" s="52" t="str">
        <f>IF(OR(M286="", M286=""), "",
   IF(AND(
         M286 &lt;= 'County Names to hide (2)'!$D$2,
         OR(N286 ="", N286 &gt;= 'County Names to hide (2)'!$C$2)
      ),
      "Yes",
      "No"
   )
)</f>
        <v/>
      </c>
      <c r="P286" s="4"/>
      <c r="Q286" s="4"/>
      <c r="R286" s="4"/>
      <c r="S286" s="4"/>
      <c r="T286" s="1"/>
      <c r="U286" s="52" t="str">
        <f>IF(Outcomes!M286="","",
   IF(AND(Outcomes!N286&lt;&gt;"",Outcomes!N286&lt;'County Names to hide (2)'!$C$2),0,
      ROUND((MIN(IF(Outcomes!N286="", 'County Names to hide (2)'!$D$2, Outcomes!N286),'County Names to hide (2)'!$D$2)-Outcomes!M286)/30,1)))</f>
        <v/>
      </c>
      <c r="V286" s="52" t="str">
        <f>IF(Outcomes!C286="", "", DATEDIF(Outcomes!C286,#REF!, "y"))</f>
        <v/>
      </c>
      <c r="W286" s="52" t="str">
        <f>IF(OR(A286 ="", M286 ="", N286 =""), "",
   IF(AND(
         N286 &gt;= 'County Names to hide (2)'!$C$2,
         N286 &lt;= 'County Names to hide (2)'!$D$2
      ),
      "Yes",
      "No"
   )
)</f>
        <v/>
      </c>
      <c r="X286" s="1"/>
      <c r="Y286" s="1"/>
      <c r="Z286" s="1"/>
    </row>
    <row r="287" spans="1:26" x14ac:dyDescent="0.35">
      <c r="A287" s="1"/>
      <c r="B287" s="1"/>
      <c r="C287" s="1"/>
      <c r="D287" s="1"/>
      <c r="E287" s="1"/>
      <c r="F287" s="1"/>
      <c r="G287" s="1"/>
      <c r="H287" s="1"/>
      <c r="I287" s="1"/>
      <c r="J287" s="1"/>
      <c r="K287" s="1"/>
      <c r="L287" s="79" t="str">
        <f t="shared" si="4"/>
        <v>Yes</v>
      </c>
      <c r="M287" s="4"/>
      <c r="N287" s="4"/>
      <c r="O287" s="52" t="str">
        <f>IF(OR(M287="", M287=""), "",
   IF(AND(
         M287 &lt;= 'County Names to hide (2)'!$D$2,
         OR(N287 ="", N287 &gt;= 'County Names to hide (2)'!$C$2)
      ),
      "Yes",
      "No"
   )
)</f>
        <v/>
      </c>
      <c r="P287" s="4"/>
      <c r="Q287" s="4"/>
      <c r="R287" s="4"/>
      <c r="S287" s="4"/>
      <c r="T287" s="1"/>
      <c r="U287" s="52" t="str">
        <f>IF(Outcomes!M287="","",
   IF(AND(Outcomes!N287&lt;&gt;"",Outcomes!N287&lt;'County Names to hide (2)'!$C$2),0,
      ROUND((MIN(IF(Outcomes!N287="", 'County Names to hide (2)'!$D$2, Outcomes!N287),'County Names to hide (2)'!$D$2)-Outcomes!M287)/30,1)))</f>
        <v/>
      </c>
      <c r="V287" s="52" t="str">
        <f>IF(Outcomes!C287="", "", DATEDIF(Outcomes!C287,#REF!, "y"))</f>
        <v/>
      </c>
      <c r="W287" s="52" t="str">
        <f>IF(OR(A287 ="", M287 ="", N287 =""), "",
   IF(AND(
         N287 &gt;= 'County Names to hide (2)'!$C$2,
         N287 &lt;= 'County Names to hide (2)'!$D$2
      ),
      "Yes",
      "No"
   )
)</f>
        <v/>
      </c>
      <c r="X287" s="1"/>
      <c r="Y287" s="1"/>
      <c r="Z287" s="1"/>
    </row>
    <row r="288" spans="1:26" x14ac:dyDescent="0.35">
      <c r="A288" s="1"/>
      <c r="B288" s="1"/>
      <c r="C288" s="1"/>
      <c r="D288" s="1"/>
      <c r="E288" s="1"/>
      <c r="F288" s="1"/>
      <c r="G288" s="1"/>
      <c r="H288" s="1"/>
      <c r="I288" s="1"/>
      <c r="J288" s="1"/>
      <c r="K288" s="1"/>
      <c r="L288" s="79" t="str">
        <f t="shared" si="4"/>
        <v>Yes</v>
      </c>
      <c r="M288" s="4"/>
      <c r="N288" s="4"/>
      <c r="O288" s="52" t="str">
        <f>IF(OR(M288="", M288=""), "",
   IF(AND(
         M288 &lt;= 'County Names to hide (2)'!$D$2,
         OR(N288 ="", N288 &gt;= 'County Names to hide (2)'!$C$2)
      ),
      "Yes",
      "No"
   )
)</f>
        <v/>
      </c>
      <c r="P288" s="4"/>
      <c r="Q288" s="4"/>
      <c r="R288" s="4"/>
      <c r="S288" s="4"/>
      <c r="T288" s="1"/>
      <c r="U288" s="52" t="str">
        <f>IF(Outcomes!M288="","",
   IF(AND(Outcomes!N288&lt;&gt;"",Outcomes!N288&lt;'County Names to hide (2)'!$C$2),0,
      ROUND((MIN(IF(Outcomes!N288="", 'County Names to hide (2)'!$D$2, Outcomes!N288),'County Names to hide (2)'!$D$2)-Outcomes!M288)/30,1)))</f>
        <v/>
      </c>
      <c r="V288" s="52" t="str">
        <f>IF(Outcomes!C288="", "", DATEDIF(Outcomes!C288,#REF!, "y"))</f>
        <v/>
      </c>
      <c r="W288" s="52" t="str">
        <f>IF(OR(A288 ="", M288 ="", N288 =""), "",
   IF(AND(
         N288 &gt;= 'County Names to hide (2)'!$C$2,
         N288 &lt;= 'County Names to hide (2)'!$D$2
      ),
      "Yes",
      "No"
   )
)</f>
        <v/>
      </c>
      <c r="X288" s="1"/>
      <c r="Y288" s="1"/>
      <c r="Z288" s="1"/>
    </row>
    <row r="289" spans="1:26" x14ac:dyDescent="0.35">
      <c r="A289" s="1"/>
      <c r="B289" s="1"/>
      <c r="C289" s="1"/>
      <c r="D289" s="1"/>
      <c r="E289" s="1"/>
      <c r="F289" s="1"/>
      <c r="G289" s="1"/>
      <c r="H289" s="1"/>
      <c r="I289" s="1"/>
      <c r="J289" s="1"/>
      <c r="K289" s="1"/>
      <c r="L289" s="79" t="str">
        <f t="shared" si="4"/>
        <v>Yes</v>
      </c>
      <c r="M289" s="4"/>
      <c r="N289" s="4"/>
      <c r="O289" s="52" t="str">
        <f>IF(OR(M289="", M289=""), "",
   IF(AND(
         M289 &lt;= 'County Names to hide (2)'!$D$2,
         OR(N289 ="", N289 &gt;= 'County Names to hide (2)'!$C$2)
      ),
      "Yes",
      "No"
   )
)</f>
        <v/>
      </c>
      <c r="P289" s="4"/>
      <c r="Q289" s="4"/>
      <c r="R289" s="4"/>
      <c r="S289" s="4"/>
      <c r="T289" s="1"/>
      <c r="U289" s="52" t="str">
        <f>IF(Outcomes!M289="","",
   IF(AND(Outcomes!N289&lt;&gt;"",Outcomes!N289&lt;'County Names to hide (2)'!$C$2),0,
      ROUND((MIN(IF(Outcomes!N289="", 'County Names to hide (2)'!$D$2, Outcomes!N289),'County Names to hide (2)'!$D$2)-Outcomes!M289)/30,1)))</f>
        <v/>
      </c>
      <c r="V289" s="52" t="str">
        <f>IF(Outcomes!C289="", "", DATEDIF(Outcomes!C289,#REF!, "y"))</f>
        <v/>
      </c>
      <c r="W289" s="52" t="str">
        <f>IF(OR(A289 ="", M289 ="", N289 =""), "",
   IF(AND(
         N289 &gt;= 'County Names to hide (2)'!$C$2,
         N289 &lt;= 'County Names to hide (2)'!$D$2
      ),
      "Yes",
      "No"
   )
)</f>
        <v/>
      </c>
      <c r="X289" s="1"/>
      <c r="Y289" s="1"/>
      <c r="Z289" s="1"/>
    </row>
    <row r="290" spans="1:26" x14ac:dyDescent="0.35">
      <c r="A290" s="1"/>
      <c r="B290" s="1"/>
      <c r="C290" s="1"/>
      <c r="D290" s="1"/>
      <c r="E290" s="1"/>
      <c r="F290" s="1"/>
      <c r="G290" s="1"/>
      <c r="H290" s="1"/>
      <c r="I290" s="1"/>
      <c r="J290" s="1"/>
      <c r="K290" s="1"/>
      <c r="L290" s="79" t="str">
        <f t="shared" si="4"/>
        <v>Yes</v>
      </c>
      <c r="M290" s="4"/>
      <c r="N290" s="4"/>
      <c r="O290" s="52" t="str">
        <f>IF(OR(M290="", M290=""), "",
   IF(AND(
         M290 &lt;= 'County Names to hide (2)'!$D$2,
         OR(N290 ="", N290 &gt;= 'County Names to hide (2)'!$C$2)
      ),
      "Yes",
      "No"
   )
)</f>
        <v/>
      </c>
      <c r="P290" s="4"/>
      <c r="Q290" s="4"/>
      <c r="R290" s="4"/>
      <c r="S290" s="4"/>
      <c r="T290" s="1"/>
      <c r="U290" s="52" t="str">
        <f>IF(Outcomes!M290="","",
   IF(AND(Outcomes!N290&lt;&gt;"",Outcomes!N290&lt;'County Names to hide (2)'!$C$2),0,
      ROUND((MIN(IF(Outcomes!N290="", 'County Names to hide (2)'!$D$2, Outcomes!N290),'County Names to hide (2)'!$D$2)-Outcomes!M290)/30,1)))</f>
        <v/>
      </c>
      <c r="V290" s="52" t="str">
        <f>IF(Outcomes!C290="", "", DATEDIF(Outcomes!C290,#REF!, "y"))</f>
        <v/>
      </c>
      <c r="W290" s="52" t="str">
        <f>IF(OR(A290 ="", M290 ="", N290 =""), "",
   IF(AND(
         N290 &gt;= 'County Names to hide (2)'!$C$2,
         N290 &lt;= 'County Names to hide (2)'!$D$2
      ),
      "Yes",
      "No"
   )
)</f>
        <v/>
      </c>
      <c r="X290" s="1"/>
      <c r="Y290" s="1"/>
      <c r="Z290" s="1"/>
    </row>
    <row r="291" spans="1:26" x14ac:dyDescent="0.35">
      <c r="A291" s="1"/>
      <c r="B291" s="1"/>
      <c r="C291" s="1"/>
      <c r="D291" s="1"/>
      <c r="E291" s="1"/>
      <c r="F291" s="1"/>
      <c r="G291" s="1"/>
      <c r="H291" s="1"/>
      <c r="I291" s="1"/>
      <c r="J291" s="1"/>
      <c r="K291" s="1"/>
      <c r="L291" s="79" t="str">
        <f t="shared" si="4"/>
        <v>Yes</v>
      </c>
      <c r="M291" s="4"/>
      <c r="N291" s="4"/>
      <c r="O291" s="52" t="str">
        <f>IF(OR(M291="", M291=""), "",
   IF(AND(
         M291 &lt;= 'County Names to hide (2)'!$D$2,
         OR(N291 ="", N291 &gt;= 'County Names to hide (2)'!$C$2)
      ),
      "Yes",
      "No"
   )
)</f>
        <v/>
      </c>
      <c r="P291" s="4"/>
      <c r="Q291" s="4"/>
      <c r="R291" s="4"/>
      <c r="S291" s="4"/>
      <c r="T291" s="1"/>
      <c r="U291" s="52" t="str">
        <f>IF(Outcomes!M291="","",
   IF(AND(Outcomes!N291&lt;&gt;"",Outcomes!N291&lt;'County Names to hide (2)'!$C$2),0,
      ROUND((MIN(IF(Outcomes!N291="", 'County Names to hide (2)'!$D$2, Outcomes!N291),'County Names to hide (2)'!$D$2)-Outcomes!M291)/30,1)))</f>
        <v/>
      </c>
      <c r="V291" s="52" t="str">
        <f>IF(Outcomes!C291="", "", DATEDIF(Outcomes!C291,#REF!, "y"))</f>
        <v/>
      </c>
      <c r="W291" s="52" t="str">
        <f>IF(OR(A291 ="", M291 ="", N291 =""), "",
   IF(AND(
         N291 &gt;= 'County Names to hide (2)'!$C$2,
         N291 &lt;= 'County Names to hide (2)'!$D$2
      ),
      "Yes",
      "No"
   )
)</f>
        <v/>
      </c>
      <c r="X291" s="1"/>
      <c r="Y291" s="1"/>
      <c r="Z291" s="1"/>
    </row>
    <row r="292" spans="1:26" x14ac:dyDescent="0.35">
      <c r="A292" s="1"/>
      <c r="B292" s="1"/>
      <c r="C292" s="1"/>
      <c r="D292" s="1"/>
      <c r="E292" s="1"/>
      <c r="F292" s="1"/>
      <c r="G292" s="1"/>
      <c r="H292" s="1"/>
      <c r="I292" s="1"/>
      <c r="J292" s="1"/>
      <c r="K292" s="1"/>
      <c r="L292" s="79" t="str">
        <f t="shared" si="4"/>
        <v>Yes</v>
      </c>
      <c r="M292" s="4"/>
      <c r="N292" s="4"/>
      <c r="O292" s="52" t="str">
        <f>IF(OR(M292="", M292=""), "",
   IF(AND(
         M292 &lt;= 'County Names to hide (2)'!$D$2,
         OR(N292 ="", N292 &gt;= 'County Names to hide (2)'!$C$2)
      ),
      "Yes",
      "No"
   )
)</f>
        <v/>
      </c>
      <c r="P292" s="4"/>
      <c r="Q292" s="4"/>
      <c r="R292" s="4"/>
      <c r="S292" s="4"/>
      <c r="T292" s="1"/>
      <c r="U292" s="52" t="str">
        <f>IF(Outcomes!M292="","",
   IF(AND(Outcomes!N292&lt;&gt;"",Outcomes!N292&lt;'County Names to hide (2)'!$C$2),0,
      ROUND((MIN(IF(Outcomes!N292="", 'County Names to hide (2)'!$D$2, Outcomes!N292),'County Names to hide (2)'!$D$2)-Outcomes!M292)/30,1)))</f>
        <v/>
      </c>
      <c r="V292" s="52" t="str">
        <f>IF(Outcomes!C292="", "", DATEDIF(Outcomes!C292,#REF!, "y"))</f>
        <v/>
      </c>
      <c r="W292" s="52" t="str">
        <f>IF(OR(A292 ="", M292 ="", N292 =""), "",
   IF(AND(
         N292 &gt;= 'County Names to hide (2)'!$C$2,
         N292 &lt;= 'County Names to hide (2)'!$D$2
      ),
      "Yes",
      "No"
   )
)</f>
        <v/>
      </c>
      <c r="X292" s="1"/>
      <c r="Y292" s="1"/>
      <c r="Z292" s="1"/>
    </row>
    <row r="293" spans="1:26" x14ac:dyDescent="0.35">
      <c r="A293" s="1"/>
      <c r="B293" s="1"/>
      <c r="C293" s="1"/>
      <c r="D293" s="1"/>
      <c r="E293" s="1"/>
      <c r="F293" s="1"/>
      <c r="G293" s="1"/>
      <c r="H293" s="1"/>
      <c r="I293" s="1"/>
      <c r="J293" s="1"/>
      <c r="K293" s="1"/>
      <c r="L293" s="79" t="str">
        <f t="shared" si="4"/>
        <v>Yes</v>
      </c>
      <c r="M293" s="4"/>
      <c r="N293" s="4"/>
      <c r="O293" s="52" t="str">
        <f>IF(OR(M293="", M293=""), "",
   IF(AND(
         M293 &lt;= 'County Names to hide (2)'!$D$2,
         OR(N293 ="", N293 &gt;= 'County Names to hide (2)'!$C$2)
      ),
      "Yes",
      "No"
   )
)</f>
        <v/>
      </c>
      <c r="P293" s="4"/>
      <c r="Q293" s="4"/>
      <c r="R293" s="4"/>
      <c r="S293" s="4"/>
      <c r="T293" s="1"/>
      <c r="U293" s="52" t="str">
        <f>IF(Outcomes!M293="","",
   IF(AND(Outcomes!N293&lt;&gt;"",Outcomes!N293&lt;'County Names to hide (2)'!$C$2),0,
      ROUND((MIN(IF(Outcomes!N293="", 'County Names to hide (2)'!$D$2, Outcomes!N293),'County Names to hide (2)'!$D$2)-Outcomes!M293)/30,1)))</f>
        <v/>
      </c>
      <c r="V293" s="52" t="str">
        <f>IF(Outcomes!C293="", "", DATEDIF(Outcomes!C293,#REF!, "y"))</f>
        <v/>
      </c>
      <c r="W293" s="52" t="str">
        <f>IF(OR(A293 ="", M293 ="", N293 =""), "",
   IF(AND(
         N293 &gt;= 'County Names to hide (2)'!$C$2,
         N293 &lt;= 'County Names to hide (2)'!$D$2
      ),
      "Yes",
      "No"
   )
)</f>
        <v/>
      </c>
      <c r="X293" s="1"/>
      <c r="Y293" s="1"/>
      <c r="Z293" s="1"/>
    </row>
    <row r="294" spans="1:26" x14ac:dyDescent="0.35">
      <c r="A294" s="1"/>
      <c r="B294" s="1"/>
      <c r="C294" s="1"/>
      <c r="D294" s="1"/>
      <c r="E294" s="1"/>
      <c r="F294" s="1"/>
      <c r="G294" s="1"/>
      <c r="H294" s="1"/>
      <c r="I294" s="1"/>
      <c r="J294" s="1"/>
      <c r="K294" s="1"/>
      <c r="L294" s="79" t="str">
        <f t="shared" si="4"/>
        <v>Yes</v>
      </c>
      <c r="M294" s="4"/>
      <c r="N294" s="4"/>
      <c r="O294" s="52" t="str">
        <f>IF(OR(M294="", M294=""), "",
   IF(AND(
         M294 &lt;= 'County Names to hide (2)'!$D$2,
         OR(N294 ="", N294 &gt;= 'County Names to hide (2)'!$C$2)
      ),
      "Yes",
      "No"
   )
)</f>
        <v/>
      </c>
      <c r="P294" s="4"/>
      <c r="Q294" s="4"/>
      <c r="R294" s="4"/>
      <c r="S294" s="4"/>
      <c r="T294" s="1"/>
      <c r="U294" s="52" t="str">
        <f>IF(Outcomes!M294="","",
   IF(AND(Outcomes!N294&lt;&gt;"",Outcomes!N294&lt;'County Names to hide (2)'!$C$2),0,
      ROUND((MIN(IF(Outcomes!N294="", 'County Names to hide (2)'!$D$2, Outcomes!N294),'County Names to hide (2)'!$D$2)-Outcomes!M294)/30,1)))</f>
        <v/>
      </c>
      <c r="V294" s="52" t="str">
        <f>IF(Outcomes!C294="", "", DATEDIF(Outcomes!C294,#REF!, "y"))</f>
        <v/>
      </c>
      <c r="W294" s="52" t="str">
        <f>IF(OR(A294 ="", M294 ="", N294 =""), "",
   IF(AND(
         N294 &gt;= 'County Names to hide (2)'!$C$2,
         N294 &lt;= 'County Names to hide (2)'!$D$2
      ),
      "Yes",
      "No"
   )
)</f>
        <v/>
      </c>
      <c r="X294" s="1"/>
      <c r="Y294" s="1"/>
      <c r="Z294" s="1"/>
    </row>
    <row r="295" spans="1:26" x14ac:dyDescent="0.35">
      <c r="A295" s="1"/>
      <c r="B295" s="1"/>
      <c r="C295" s="1"/>
      <c r="D295" s="1"/>
      <c r="E295" s="1"/>
      <c r="F295" s="1"/>
      <c r="G295" s="1"/>
      <c r="H295" s="1"/>
      <c r="I295" s="1"/>
      <c r="J295" s="1"/>
      <c r="K295" s="1"/>
      <c r="L295" s="79" t="str">
        <f t="shared" si="4"/>
        <v>Yes</v>
      </c>
      <c r="M295" s="4"/>
      <c r="N295" s="4"/>
      <c r="O295" s="52" t="str">
        <f>IF(OR(M295="", M295=""), "",
   IF(AND(
         M295 &lt;= 'County Names to hide (2)'!$D$2,
         OR(N295 ="", N295 &gt;= 'County Names to hide (2)'!$C$2)
      ),
      "Yes",
      "No"
   )
)</f>
        <v/>
      </c>
      <c r="P295" s="4"/>
      <c r="Q295" s="4"/>
      <c r="R295" s="4"/>
      <c r="S295" s="4"/>
      <c r="T295" s="1"/>
      <c r="U295" s="52" t="str">
        <f>IF(Outcomes!M295="","",
   IF(AND(Outcomes!N295&lt;&gt;"",Outcomes!N295&lt;'County Names to hide (2)'!$C$2),0,
      ROUND((MIN(IF(Outcomes!N295="", 'County Names to hide (2)'!$D$2, Outcomes!N295),'County Names to hide (2)'!$D$2)-Outcomes!M295)/30,1)))</f>
        <v/>
      </c>
      <c r="V295" s="52" t="str">
        <f>IF(Outcomes!C295="", "", DATEDIF(Outcomes!C295,#REF!, "y"))</f>
        <v/>
      </c>
      <c r="W295" s="52" t="str">
        <f>IF(OR(A295 ="", M295 ="", N295 =""), "",
   IF(AND(
         N295 &gt;= 'County Names to hide (2)'!$C$2,
         N295 &lt;= 'County Names to hide (2)'!$D$2
      ),
      "Yes",
      "No"
   )
)</f>
        <v/>
      </c>
      <c r="X295" s="1"/>
      <c r="Y295" s="1"/>
      <c r="Z295" s="1"/>
    </row>
    <row r="296" spans="1:26" x14ac:dyDescent="0.35">
      <c r="A296" s="1"/>
      <c r="B296" s="1"/>
      <c r="C296" s="1"/>
      <c r="D296" s="1"/>
      <c r="E296" s="1"/>
      <c r="F296" s="1"/>
      <c r="G296" s="1"/>
      <c r="H296" s="1"/>
      <c r="I296" s="1"/>
      <c r="J296" s="1"/>
      <c r="K296" s="1"/>
      <c r="L296" s="79" t="str">
        <f t="shared" si="4"/>
        <v>Yes</v>
      </c>
      <c r="M296" s="4"/>
      <c r="N296" s="4"/>
      <c r="O296" s="52" t="str">
        <f>IF(OR(M296="", M296=""), "",
   IF(AND(
         M296 &lt;= 'County Names to hide (2)'!$D$2,
         OR(N296 ="", N296 &gt;= 'County Names to hide (2)'!$C$2)
      ),
      "Yes",
      "No"
   )
)</f>
        <v/>
      </c>
      <c r="P296" s="4"/>
      <c r="Q296" s="4"/>
      <c r="R296" s="4"/>
      <c r="S296" s="4"/>
      <c r="T296" s="1"/>
      <c r="U296" s="52" t="str">
        <f>IF(Outcomes!M296="","",
   IF(AND(Outcomes!N296&lt;&gt;"",Outcomes!N296&lt;'County Names to hide (2)'!$C$2),0,
      ROUND((MIN(IF(Outcomes!N296="", 'County Names to hide (2)'!$D$2, Outcomes!N296),'County Names to hide (2)'!$D$2)-Outcomes!M296)/30,1)))</f>
        <v/>
      </c>
      <c r="V296" s="52" t="str">
        <f>IF(Outcomes!C296="", "", DATEDIF(Outcomes!C296,#REF!, "y"))</f>
        <v/>
      </c>
      <c r="W296" s="52" t="str">
        <f>IF(OR(A296 ="", M296 ="", N296 =""), "",
   IF(AND(
         N296 &gt;= 'County Names to hide (2)'!$C$2,
         N296 &lt;= 'County Names to hide (2)'!$D$2
      ),
      "Yes",
      "No"
   )
)</f>
        <v/>
      </c>
      <c r="X296" s="1"/>
      <c r="Y296" s="1"/>
      <c r="Z296" s="1"/>
    </row>
    <row r="297" spans="1:26" x14ac:dyDescent="0.35">
      <c r="A297" s="1"/>
      <c r="B297" s="1"/>
      <c r="C297" s="1"/>
      <c r="D297" s="1"/>
      <c r="E297" s="1"/>
      <c r="F297" s="1"/>
      <c r="G297" s="1"/>
      <c r="H297" s="1"/>
      <c r="I297" s="1"/>
      <c r="J297" s="1"/>
      <c r="K297" s="1"/>
      <c r="L297" s="79" t="str">
        <f t="shared" si="4"/>
        <v>Yes</v>
      </c>
      <c r="M297" s="4"/>
      <c r="N297" s="4"/>
      <c r="O297" s="52" t="str">
        <f>IF(OR(M297="", M297=""), "",
   IF(AND(
         M297 &lt;= 'County Names to hide (2)'!$D$2,
         OR(N297 ="", N297 &gt;= 'County Names to hide (2)'!$C$2)
      ),
      "Yes",
      "No"
   )
)</f>
        <v/>
      </c>
      <c r="P297" s="4"/>
      <c r="Q297" s="4"/>
      <c r="R297" s="4"/>
      <c r="S297" s="4"/>
      <c r="T297" s="1"/>
      <c r="U297" s="52" t="str">
        <f>IF(Outcomes!M297="","",
   IF(AND(Outcomes!N297&lt;&gt;"",Outcomes!N297&lt;'County Names to hide (2)'!$C$2),0,
      ROUND((MIN(IF(Outcomes!N297="", 'County Names to hide (2)'!$D$2, Outcomes!N297),'County Names to hide (2)'!$D$2)-Outcomes!M297)/30,1)))</f>
        <v/>
      </c>
      <c r="V297" s="52" t="str">
        <f>IF(Outcomes!C297="", "", DATEDIF(Outcomes!C297,#REF!, "y"))</f>
        <v/>
      </c>
      <c r="W297" s="52" t="str">
        <f>IF(OR(A297 ="", M297 ="", N297 =""), "",
   IF(AND(
         N297 &gt;= 'County Names to hide (2)'!$C$2,
         N297 &lt;= 'County Names to hide (2)'!$D$2
      ),
      "Yes",
      "No"
   )
)</f>
        <v/>
      </c>
      <c r="X297" s="1"/>
      <c r="Y297" s="1"/>
      <c r="Z297" s="1"/>
    </row>
    <row r="298" spans="1:26" x14ac:dyDescent="0.35">
      <c r="A298" s="1"/>
      <c r="B298" s="1"/>
      <c r="C298" s="1"/>
      <c r="D298" s="1"/>
      <c r="E298" s="1"/>
      <c r="F298" s="1"/>
      <c r="G298" s="1"/>
      <c r="H298" s="1"/>
      <c r="I298" s="1"/>
      <c r="J298" s="1"/>
      <c r="K298" s="1"/>
      <c r="L298" s="79" t="str">
        <f t="shared" si="4"/>
        <v>Yes</v>
      </c>
      <c r="M298" s="4"/>
      <c r="N298" s="4"/>
      <c r="O298" s="52" t="str">
        <f>IF(OR(M298="", M298=""), "",
   IF(AND(
         M298 &lt;= 'County Names to hide (2)'!$D$2,
         OR(N298 ="", N298 &gt;= 'County Names to hide (2)'!$C$2)
      ),
      "Yes",
      "No"
   )
)</f>
        <v/>
      </c>
      <c r="P298" s="4"/>
      <c r="Q298" s="4"/>
      <c r="R298" s="4"/>
      <c r="S298" s="4"/>
      <c r="T298" s="1"/>
      <c r="U298" s="52" t="str">
        <f>IF(Outcomes!M298="","",
   IF(AND(Outcomes!N298&lt;&gt;"",Outcomes!N298&lt;'County Names to hide (2)'!$C$2),0,
      ROUND((MIN(IF(Outcomes!N298="", 'County Names to hide (2)'!$D$2, Outcomes!N298),'County Names to hide (2)'!$D$2)-Outcomes!M298)/30,1)))</f>
        <v/>
      </c>
      <c r="V298" s="52" t="str">
        <f>IF(Outcomes!C298="", "", DATEDIF(Outcomes!C298,#REF!, "y"))</f>
        <v/>
      </c>
      <c r="W298" s="52" t="str">
        <f>IF(OR(A298 ="", M298 ="", N298 =""), "",
   IF(AND(
         N298 &gt;= 'County Names to hide (2)'!$C$2,
         N298 &lt;= 'County Names to hide (2)'!$D$2
      ),
      "Yes",
      "No"
   )
)</f>
        <v/>
      </c>
      <c r="X298" s="1"/>
      <c r="Y298" s="1"/>
      <c r="Z298" s="1"/>
    </row>
    <row r="299" spans="1:26" x14ac:dyDescent="0.35">
      <c r="A299" s="1"/>
      <c r="B299" s="1"/>
      <c r="C299" s="1"/>
      <c r="D299" s="1"/>
      <c r="E299" s="1"/>
      <c r="F299" s="1"/>
      <c r="G299" s="1"/>
      <c r="H299" s="1"/>
      <c r="I299" s="1"/>
      <c r="J299" s="1"/>
      <c r="K299" s="1"/>
      <c r="L299" s="79" t="str">
        <f t="shared" si="4"/>
        <v>Yes</v>
      </c>
      <c r="M299" s="4"/>
      <c r="N299" s="4"/>
      <c r="O299" s="52" t="str">
        <f>IF(OR(M299="", M299=""), "",
   IF(AND(
         M299 &lt;= 'County Names to hide (2)'!$D$2,
         OR(N299 ="", N299 &gt;= 'County Names to hide (2)'!$C$2)
      ),
      "Yes",
      "No"
   )
)</f>
        <v/>
      </c>
      <c r="P299" s="4"/>
      <c r="Q299" s="4"/>
      <c r="R299" s="4"/>
      <c r="S299" s="4"/>
      <c r="T299" s="1"/>
      <c r="U299" s="52" t="str">
        <f>IF(Outcomes!M299="","",
   IF(AND(Outcomes!N299&lt;&gt;"",Outcomes!N299&lt;'County Names to hide (2)'!$C$2),0,
      ROUND((MIN(IF(Outcomes!N299="", 'County Names to hide (2)'!$D$2, Outcomes!N299),'County Names to hide (2)'!$D$2)-Outcomes!M299)/30,1)))</f>
        <v/>
      </c>
      <c r="V299" s="52" t="str">
        <f>IF(Outcomes!C299="", "", DATEDIF(Outcomes!C299,#REF!, "y"))</f>
        <v/>
      </c>
      <c r="W299" s="52" t="str">
        <f>IF(OR(A299 ="", M299 ="", N299 =""), "",
   IF(AND(
         N299 &gt;= 'County Names to hide (2)'!$C$2,
         N299 &lt;= 'County Names to hide (2)'!$D$2
      ),
      "Yes",
      "No"
   )
)</f>
        <v/>
      </c>
      <c r="X299" s="1"/>
      <c r="Y299" s="1"/>
      <c r="Z299" s="1"/>
    </row>
    <row r="300" spans="1:26" x14ac:dyDescent="0.35">
      <c r="A300" s="1"/>
      <c r="B300" s="1"/>
      <c r="C300" s="1"/>
      <c r="D300" s="1"/>
      <c r="E300" s="1"/>
      <c r="F300" s="1"/>
      <c r="G300" s="1"/>
      <c r="H300" s="1"/>
      <c r="I300" s="1"/>
      <c r="J300" s="1"/>
      <c r="K300" s="1"/>
      <c r="L300" s="79" t="str">
        <f t="shared" si="4"/>
        <v>Yes</v>
      </c>
      <c r="M300" s="4"/>
      <c r="N300" s="4"/>
      <c r="O300" s="52" t="str">
        <f>IF(OR(M300="", M300=""), "",
   IF(AND(
         M300 &lt;= 'County Names to hide (2)'!$D$2,
         OR(N300 ="", N300 &gt;= 'County Names to hide (2)'!$C$2)
      ),
      "Yes",
      "No"
   )
)</f>
        <v/>
      </c>
      <c r="P300" s="4"/>
      <c r="Q300" s="4"/>
      <c r="R300" s="4"/>
      <c r="S300" s="4"/>
      <c r="T300" s="1"/>
      <c r="U300" s="52" t="str">
        <f>IF(Outcomes!M300="","",
   IF(AND(Outcomes!N300&lt;&gt;"",Outcomes!N300&lt;'County Names to hide (2)'!$C$2),0,
      ROUND((MIN(IF(Outcomes!N300="", 'County Names to hide (2)'!$D$2, Outcomes!N300),'County Names to hide (2)'!$D$2)-Outcomes!M300)/30,1)))</f>
        <v/>
      </c>
      <c r="V300" s="52" t="str">
        <f>IF(Outcomes!C300="", "", DATEDIF(Outcomes!C300,#REF!, "y"))</f>
        <v/>
      </c>
      <c r="W300" s="52" t="str">
        <f>IF(OR(A300 ="", M300 ="", N300 =""), "",
   IF(AND(
         N300 &gt;= 'County Names to hide (2)'!$C$2,
         N300 &lt;= 'County Names to hide (2)'!$D$2
      ),
      "Yes",
      "No"
   )
)</f>
        <v/>
      </c>
      <c r="X300" s="1"/>
      <c r="Y300" s="1"/>
      <c r="Z300" s="1"/>
    </row>
    <row r="301" spans="1:26" x14ac:dyDescent="0.35">
      <c r="A301" s="1"/>
      <c r="B301" s="1"/>
      <c r="C301" s="1"/>
      <c r="D301" s="1"/>
      <c r="E301" s="1"/>
      <c r="F301" s="1"/>
      <c r="G301" s="1"/>
      <c r="H301" s="1"/>
      <c r="I301" s="1"/>
      <c r="J301" s="1"/>
      <c r="K301" s="1"/>
      <c r="L301" s="79" t="str">
        <f t="shared" si="4"/>
        <v>Yes</v>
      </c>
      <c r="M301" s="4"/>
      <c r="N301" s="4"/>
      <c r="O301" s="52" t="str">
        <f>IF(OR(M301="", M301=""), "",
   IF(AND(
         M301 &lt;= 'County Names to hide (2)'!$D$2,
         OR(N301 ="", N301 &gt;= 'County Names to hide (2)'!$C$2)
      ),
      "Yes",
      "No"
   )
)</f>
        <v/>
      </c>
      <c r="P301" s="4"/>
      <c r="Q301" s="4"/>
      <c r="R301" s="4"/>
      <c r="S301" s="4"/>
      <c r="T301" s="1"/>
      <c r="U301" s="52" t="str">
        <f>IF(Outcomes!M301="","",
   IF(AND(Outcomes!N301&lt;&gt;"",Outcomes!N301&lt;'County Names to hide (2)'!$C$2),0,
      ROUND((MIN(IF(Outcomes!N301="", 'County Names to hide (2)'!$D$2, Outcomes!N301),'County Names to hide (2)'!$D$2)-Outcomes!M301)/30,1)))</f>
        <v/>
      </c>
      <c r="V301" s="52" t="str">
        <f>IF(Outcomes!C301="", "", DATEDIF(Outcomes!C301,#REF!, "y"))</f>
        <v/>
      </c>
      <c r="W301" s="52" t="str">
        <f>IF(OR(A301 ="", M301 ="", N301 =""), "",
   IF(AND(
         N301 &gt;= 'County Names to hide (2)'!$C$2,
         N301 &lt;= 'County Names to hide (2)'!$D$2
      ),
      "Yes",
      "No"
   )
)</f>
        <v/>
      </c>
      <c r="X301" s="1"/>
      <c r="Y301" s="1"/>
      <c r="Z301" s="1"/>
    </row>
    <row r="302" spans="1:26" x14ac:dyDescent="0.35">
      <c r="A302" s="1"/>
      <c r="B302" s="1"/>
      <c r="C302" s="1"/>
      <c r="D302" s="1"/>
      <c r="E302" s="1"/>
      <c r="F302" s="1"/>
      <c r="G302" s="1"/>
      <c r="H302" s="1"/>
      <c r="I302" s="1"/>
      <c r="J302" s="1"/>
      <c r="K302" s="1"/>
      <c r="L302" s="79" t="str">
        <f t="shared" si="4"/>
        <v>Yes</v>
      </c>
      <c r="M302" s="4"/>
      <c r="N302" s="4"/>
      <c r="O302" s="52" t="str">
        <f>IF(OR(M302="", M302=""), "",
   IF(AND(
         M302 &lt;= 'County Names to hide (2)'!$D$2,
         OR(N302 ="", N302 &gt;= 'County Names to hide (2)'!$C$2)
      ),
      "Yes",
      "No"
   )
)</f>
        <v/>
      </c>
      <c r="P302" s="4"/>
      <c r="Q302" s="4"/>
      <c r="R302" s="4"/>
      <c r="S302" s="4"/>
      <c r="T302" s="1"/>
      <c r="U302" s="52" t="str">
        <f>IF(Outcomes!M302="","",
   IF(AND(Outcomes!N302&lt;&gt;"",Outcomes!N302&lt;'County Names to hide (2)'!$C$2),0,
      ROUND((MIN(IF(Outcomes!N302="", 'County Names to hide (2)'!$D$2, Outcomes!N302),'County Names to hide (2)'!$D$2)-Outcomes!M302)/30,1)))</f>
        <v/>
      </c>
      <c r="V302" s="52" t="str">
        <f>IF(Outcomes!C302="", "", DATEDIF(Outcomes!C302,#REF!, "y"))</f>
        <v/>
      </c>
      <c r="W302" s="52" t="str">
        <f>IF(OR(A302 ="", M302 ="", N302 =""), "",
   IF(AND(
         N302 &gt;= 'County Names to hide (2)'!$C$2,
         N302 &lt;= 'County Names to hide (2)'!$D$2
      ),
      "Yes",
      "No"
   )
)</f>
        <v/>
      </c>
      <c r="X302" s="1"/>
      <c r="Y302" s="1"/>
      <c r="Z302" s="1"/>
    </row>
    <row r="303" spans="1:26" x14ac:dyDescent="0.35">
      <c r="A303" s="1"/>
      <c r="B303" s="1"/>
      <c r="C303" s="1"/>
      <c r="D303" s="1"/>
      <c r="E303" s="1"/>
      <c r="F303" s="1"/>
      <c r="G303" s="1"/>
      <c r="H303" s="1"/>
      <c r="I303" s="1"/>
      <c r="J303" s="1"/>
      <c r="K303" s="1"/>
      <c r="L303" s="79" t="str">
        <f t="shared" si="4"/>
        <v>Yes</v>
      </c>
      <c r="M303" s="4"/>
      <c r="N303" s="4"/>
      <c r="O303" s="52" t="str">
        <f>IF(OR(M303="", M303=""), "",
   IF(AND(
         M303 &lt;= 'County Names to hide (2)'!$D$2,
         OR(N303 ="", N303 &gt;= 'County Names to hide (2)'!$C$2)
      ),
      "Yes",
      "No"
   )
)</f>
        <v/>
      </c>
      <c r="P303" s="4"/>
      <c r="Q303" s="4"/>
      <c r="R303" s="4"/>
      <c r="S303" s="4"/>
      <c r="T303" s="1"/>
      <c r="U303" s="52" t="str">
        <f>IF(Outcomes!M303="","",
   IF(AND(Outcomes!N303&lt;&gt;"",Outcomes!N303&lt;'County Names to hide (2)'!$C$2),0,
      ROUND((MIN(IF(Outcomes!N303="", 'County Names to hide (2)'!$D$2, Outcomes!N303),'County Names to hide (2)'!$D$2)-Outcomes!M303)/30,1)))</f>
        <v/>
      </c>
      <c r="V303" s="52" t="str">
        <f>IF(Outcomes!C303="", "", DATEDIF(Outcomes!C303,#REF!, "y"))</f>
        <v/>
      </c>
      <c r="W303" s="52" t="str">
        <f>IF(OR(A303 ="", M303 ="", N303 =""), "",
   IF(AND(
         N303 &gt;= 'County Names to hide (2)'!$C$2,
         N303 &lt;= 'County Names to hide (2)'!$D$2
      ),
      "Yes",
      "No"
   )
)</f>
        <v/>
      </c>
      <c r="X303" s="1"/>
      <c r="Y303" s="1"/>
      <c r="Z303" s="1"/>
    </row>
    <row r="304" spans="1:26" x14ac:dyDescent="0.35">
      <c r="A304" s="1"/>
      <c r="B304" s="1"/>
      <c r="C304" s="1"/>
      <c r="D304" s="1"/>
      <c r="E304" s="1"/>
      <c r="F304" s="1"/>
      <c r="G304" s="1"/>
      <c r="H304" s="1"/>
      <c r="I304" s="1"/>
      <c r="J304" s="1"/>
      <c r="K304" s="1"/>
      <c r="L304" s="79" t="str">
        <f t="shared" si="4"/>
        <v>Yes</v>
      </c>
      <c r="M304" s="4"/>
      <c r="N304" s="4"/>
      <c r="O304" s="52" t="str">
        <f>IF(OR(M304="", M304=""), "",
   IF(AND(
         M304 &lt;= 'County Names to hide (2)'!$D$2,
         OR(N304 ="", N304 &gt;= 'County Names to hide (2)'!$C$2)
      ),
      "Yes",
      "No"
   )
)</f>
        <v/>
      </c>
      <c r="P304" s="4"/>
      <c r="Q304" s="4"/>
      <c r="R304" s="4"/>
      <c r="S304" s="4"/>
      <c r="T304" s="1"/>
      <c r="U304" s="52" t="str">
        <f>IF(Outcomes!M304="","",
   IF(AND(Outcomes!N304&lt;&gt;"",Outcomes!N304&lt;'County Names to hide (2)'!$C$2),0,
      ROUND((MIN(IF(Outcomes!N304="", 'County Names to hide (2)'!$D$2, Outcomes!N304),'County Names to hide (2)'!$D$2)-Outcomes!M304)/30,1)))</f>
        <v/>
      </c>
      <c r="V304" s="52" t="str">
        <f>IF(Outcomes!C304="", "", DATEDIF(Outcomes!C304,#REF!, "y"))</f>
        <v/>
      </c>
      <c r="W304" s="52" t="str">
        <f>IF(OR(A304 ="", M304 ="", N304 =""), "",
   IF(AND(
         N304 &gt;= 'County Names to hide (2)'!$C$2,
         N304 &lt;= 'County Names to hide (2)'!$D$2
      ),
      "Yes",
      "No"
   )
)</f>
        <v/>
      </c>
      <c r="X304" s="1"/>
      <c r="Y304" s="1"/>
      <c r="Z304" s="1"/>
    </row>
    <row r="305" spans="1:26" x14ac:dyDescent="0.35">
      <c r="A305" s="1"/>
      <c r="B305" s="1"/>
      <c r="C305" s="1"/>
      <c r="D305" s="1"/>
      <c r="E305" s="1"/>
      <c r="F305" s="1"/>
      <c r="G305" s="1"/>
      <c r="H305" s="1"/>
      <c r="I305" s="1"/>
      <c r="J305" s="1"/>
      <c r="K305" s="1"/>
      <c r="L305" s="79" t="str">
        <f t="shared" si="4"/>
        <v>Yes</v>
      </c>
      <c r="M305" s="4"/>
      <c r="N305" s="4"/>
      <c r="O305" s="52" t="str">
        <f>IF(OR(M305="", M305=""), "",
   IF(AND(
         M305 &lt;= 'County Names to hide (2)'!$D$2,
         OR(N305 ="", N305 &gt;= 'County Names to hide (2)'!$C$2)
      ),
      "Yes",
      "No"
   )
)</f>
        <v/>
      </c>
      <c r="P305" s="4"/>
      <c r="Q305" s="4"/>
      <c r="R305" s="4"/>
      <c r="S305" s="4"/>
      <c r="T305" s="1"/>
      <c r="U305" s="52" t="str">
        <f>IF(Outcomes!M305="","",
   IF(AND(Outcomes!N305&lt;&gt;"",Outcomes!N305&lt;'County Names to hide (2)'!$C$2),0,
      ROUND((MIN(IF(Outcomes!N305="", 'County Names to hide (2)'!$D$2, Outcomes!N305),'County Names to hide (2)'!$D$2)-Outcomes!M305)/30,1)))</f>
        <v/>
      </c>
      <c r="V305" s="52" t="str">
        <f>IF(Outcomes!C305="", "", DATEDIF(Outcomes!C305,#REF!, "y"))</f>
        <v/>
      </c>
      <c r="W305" s="52" t="str">
        <f>IF(OR(A305 ="", M305 ="", N305 =""), "",
   IF(AND(
         N305 &gt;= 'County Names to hide (2)'!$C$2,
         N305 &lt;= 'County Names to hide (2)'!$D$2
      ),
      "Yes",
      "No"
   )
)</f>
        <v/>
      </c>
      <c r="X305" s="1"/>
      <c r="Y305" s="1"/>
      <c r="Z305" s="1"/>
    </row>
    <row r="306" spans="1:26" x14ac:dyDescent="0.35">
      <c r="A306" s="1"/>
      <c r="B306" s="1"/>
      <c r="C306" s="1"/>
      <c r="D306" s="1"/>
      <c r="E306" s="1"/>
      <c r="F306" s="1"/>
      <c r="G306" s="1"/>
      <c r="H306" s="1"/>
      <c r="I306" s="1"/>
      <c r="J306" s="1"/>
      <c r="K306" s="1"/>
      <c r="L306" s="79" t="str">
        <f t="shared" si="4"/>
        <v>Yes</v>
      </c>
      <c r="M306" s="4"/>
      <c r="N306" s="4"/>
      <c r="O306" s="52" t="str">
        <f>IF(OR(M306="", M306=""), "",
   IF(AND(
         M306 &lt;= 'County Names to hide (2)'!$D$2,
         OR(N306 ="", N306 &gt;= 'County Names to hide (2)'!$C$2)
      ),
      "Yes",
      "No"
   )
)</f>
        <v/>
      </c>
      <c r="P306" s="4"/>
      <c r="Q306" s="4"/>
      <c r="R306" s="4"/>
      <c r="S306" s="4"/>
      <c r="T306" s="1"/>
      <c r="U306" s="52" t="str">
        <f>IF(Outcomes!M306="","",
   IF(AND(Outcomes!N306&lt;&gt;"",Outcomes!N306&lt;'County Names to hide (2)'!$C$2),0,
      ROUND((MIN(IF(Outcomes!N306="", 'County Names to hide (2)'!$D$2, Outcomes!N306),'County Names to hide (2)'!$D$2)-Outcomes!M306)/30,1)))</f>
        <v/>
      </c>
      <c r="V306" s="52" t="str">
        <f>IF(Outcomes!C306="", "", DATEDIF(Outcomes!C306,#REF!, "y"))</f>
        <v/>
      </c>
      <c r="W306" s="52" t="str">
        <f>IF(OR(A306 ="", M306 ="", N306 =""), "",
   IF(AND(
         N306 &gt;= 'County Names to hide (2)'!$C$2,
         N306 &lt;= 'County Names to hide (2)'!$D$2
      ),
      "Yes",
      "No"
   )
)</f>
        <v/>
      </c>
      <c r="X306" s="1"/>
      <c r="Y306" s="1"/>
      <c r="Z306" s="1"/>
    </row>
    <row r="307" spans="1:26" x14ac:dyDescent="0.35">
      <c r="A307" s="1"/>
      <c r="B307" s="1"/>
      <c r="C307" s="1"/>
      <c r="D307" s="1"/>
      <c r="E307" s="1"/>
      <c r="F307" s="1"/>
      <c r="G307" s="1"/>
      <c r="H307" s="1"/>
      <c r="I307" s="1"/>
      <c r="J307" s="1"/>
      <c r="K307" s="1"/>
      <c r="L307" s="79" t="str">
        <f t="shared" si="4"/>
        <v>Yes</v>
      </c>
      <c r="M307" s="4"/>
      <c r="N307" s="4"/>
      <c r="O307" s="52" t="str">
        <f>IF(OR(M307="", M307=""), "",
   IF(AND(
         M307 &lt;= 'County Names to hide (2)'!$D$2,
         OR(N307 ="", N307 &gt;= 'County Names to hide (2)'!$C$2)
      ),
      "Yes",
      "No"
   )
)</f>
        <v/>
      </c>
      <c r="P307" s="4"/>
      <c r="Q307" s="4"/>
      <c r="R307" s="4"/>
      <c r="S307" s="4"/>
      <c r="T307" s="1"/>
      <c r="U307" s="52" t="str">
        <f>IF(Outcomes!M307="","",
   IF(AND(Outcomes!N307&lt;&gt;"",Outcomes!N307&lt;'County Names to hide (2)'!$C$2),0,
      ROUND((MIN(IF(Outcomes!N307="", 'County Names to hide (2)'!$D$2, Outcomes!N307),'County Names to hide (2)'!$D$2)-Outcomes!M307)/30,1)))</f>
        <v/>
      </c>
      <c r="V307" s="52" t="str">
        <f>IF(Outcomes!C307="", "", DATEDIF(Outcomes!C307,#REF!, "y"))</f>
        <v/>
      </c>
      <c r="W307" s="52" t="str">
        <f>IF(OR(A307 ="", M307 ="", N307 =""), "",
   IF(AND(
         N307 &gt;= 'County Names to hide (2)'!$C$2,
         N307 &lt;= 'County Names to hide (2)'!$D$2
      ),
      "Yes",
      "No"
   )
)</f>
        <v/>
      </c>
      <c r="X307" s="1"/>
      <c r="Y307" s="1"/>
      <c r="Z307" s="1"/>
    </row>
    <row r="308" spans="1:26" x14ac:dyDescent="0.35">
      <c r="A308" s="1"/>
      <c r="B308" s="1"/>
      <c r="C308" s="1"/>
      <c r="D308" s="1"/>
      <c r="E308" s="1"/>
      <c r="F308" s="1"/>
      <c r="G308" s="1"/>
      <c r="H308" s="1"/>
      <c r="I308" s="1"/>
      <c r="J308" s="1"/>
      <c r="K308" s="1"/>
      <c r="L308" s="79" t="str">
        <f t="shared" si="4"/>
        <v>Yes</v>
      </c>
      <c r="M308" s="4"/>
      <c r="N308" s="4"/>
      <c r="O308" s="52" t="str">
        <f>IF(OR(M308="", M308=""), "",
   IF(AND(
         M308 &lt;= 'County Names to hide (2)'!$D$2,
         OR(N308 ="", N308 &gt;= 'County Names to hide (2)'!$C$2)
      ),
      "Yes",
      "No"
   )
)</f>
        <v/>
      </c>
      <c r="P308" s="4"/>
      <c r="Q308" s="4"/>
      <c r="R308" s="4"/>
      <c r="S308" s="4"/>
      <c r="T308" s="1"/>
      <c r="U308" s="52" t="str">
        <f>IF(Outcomes!M308="","",
   IF(AND(Outcomes!N308&lt;&gt;"",Outcomes!N308&lt;'County Names to hide (2)'!$C$2),0,
      ROUND((MIN(IF(Outcomes!N308="", 'County Names to hide (2)'!$D$2, Outcomes!N308),'County Names to hide (2)'!$D$2)-Outcomes!M308)/30,1)))</f>
        <v/>
      </c>
      <c r="V308" s="52" t="str">
        <f>IF(Outcomes!C308="", "", DATEDIF(Outcomes!C308,#REF!, "y"))</f>
        <v/>
      </c>
      <c r="W308" s="52" t="str">
        <f>IF(OR(A308 ="", M308 ="", N308 =""), "",
   IF(AND(
         N308 &gt;= 'County Names to hide (2)'!$C$2,
         N308 &lt;= 'County Names to hide (2)'!$D$2
      ),
      "Yes",
      "No"
   )
)</f>
        <v/>
      </c>
      <c r="X308" s="1"/>
      <c r="Y308" s="1"/>
      <c r="Z308" s="1"/>
    </row>
    <row r="309" spans="1:26" x14ac:dyDescent="0.35">
      <c r="A309" s="1"/>
      <c r="B309" s="1"/>
      <c r="C309" s="1"/>
      <c r="D309" s="1"/>
      <c r="E309" s="1"/>
      <c r="F309" s="1"/>
      <c r="G309" s="1"/>
      <c r="H309" s="1"/>
      <c r="I309" s="1"/>
      <c r="J309" s="1"/>
      <c r="K309" s="1"/>
      <c r="L309" s="79" t="str">
        <f t="shared" si="4"/>
        <v>Yes</v>
      </c>
      <c r="M309" s="4"/>
      <c r="N309" s="4"/>
      <c r="O309" s="52" t="str">
        <f>IF(OR(M309="", M309=""), "",
   IF(AND(
         M309 &lt;= 'County Names to hide (2)'!$D$2,
         OR(N309 ="", N309 &gt;= 'County Names to hide (2)'!$C$2)
      ),
      "Yes",
      "No"
   )
)</f>
        <v/>
      </c>
      <c r="P309" s="4"/>
      <c r="Q309" s="4"/>
      <c r="R309" s="4"/>
      <c r="S309" s="4"/>
      <c r="T309" s="1"/>
      <c r="U309" s="52" t="str">
        <f>IF(Outcomes!M309="","",
   IF(AND(Outcomes!N309&lt;&gt;"",Outcomes!N309&lt;'County Names to hide (2)'!$C$2),0,
      ROUND((MIN(IF(Outcomes!N309="", 'County Names to hide (2)'!$D$2, Outcomes!N309),'County Names to hide (2)'!$D$2)-Outcomes!M309)/30,1)))</f>
        <v/>
      </c>
      <c r="V309" s="52" t="str">
        <f>IF(Outcomes!C309="", "", DATEDIF(Outcomes!C309,#REF!, "y"))</f>
        <v/>
      </c>
      <c r="W309" s="52" t="str">
        <f>IF(OR(A309 ="", M309 ="", N309 =""), "",
   IF(AND(
         N309 &gt;= 'County Names to hide (2)'!$C$2,
         N309 &lt;= 'County Names to hide (2)'!$D$2
      ),
      "Yes",
      "No"
   )
)</f>
        <v/>
      </c>
      <c r="X309" s="1"/>
      <c r="Y309" s="1"/>
      <c r="Z309" s="1"/>
    </row>
    <row r="310" spans="1:26" x14ac:dyDescent="0.35">
      <c r="A310" s="1"/>
      <c r="B310" s="1"/>
      <c r="C310" s="1"/>
      <c r="D310" s="1"/>
      <c r="E310" s="1"/>
      <c r="F310" s="1"/>
      <c r="G310" s="1"/>
      <c r="H310" s="1"/>
      <c r="I310" s="1"/>
      <c r="J310" s="1"/>
      <c r="K310" s="1"/>
      <c r="L310" s="79" t="str">
        <f t="shared" si="4"/>
        <v>Yes</v>
      </c>
      <c r="M310" s="4"/>
      <c r="N310" s="4"/>
      <c r="O310" s="52" t="str">
        <f>IF(OR(M310="", M310=""), "",
   IF(AND(
         M310 &lt;= 'County Names to hide (2)'!$D$2,
         OR(N310 ="", N310 &gt;= 'County Names to hide (2)'!$C$2)
      ),
      "Yes",
      "No"
   )
)</f>
        <v/>
      </c>
      <c r="P310" s="4"/>
      <c r="Q310" s="4"/>
      <c r="R310" s="4"/>
      <c r="S310" s="4"/>
      <c r="T310" s="1"/>
      <c r="U310" s="52" t="str">
        <f>IF(Outcomes!M310="","",
   IF(AND(Outcomes!N310&lt;&gt;"",Outcomes!N310&lt;'County Names to hide (2)'!$C$2),0,
      ROUND((MIN(IF(Outcomes!N310="", 'County Names to hide (2)'!$D$2, Outcomes!N310),'County Names to hide (2)'!$D$2)-Outcomes!M310)/30,1)))</f>
        <v/>
      </c>
      <c r="V310" s="52" t="str">
        <f>IF(Outcomes!C310="", "", DATEDIF(Outcomes!C310,#REF!, "y"))</f>
        <v/>
      </c>
      <c r="W310" s="52" t="str">
        <f>IF(OR(A310 ="", M310 ="", N310 =""), "",
   IF(AND(
         N310 &gt;= 'County Names to hide (2)'!$C$2,
         N310 &lt;= 'County Names to hide (2)'!$D$2
      ),
      "Yes",
      "No"
   )
)</f>
        <v/>
      </c>
      <c r="X310" s="1"/>
      <c r="Y310" s="1"/>
      <c r="Z310" s="1"/>
    </row>
    <row r="311" spans="1:26" x14ac:dyDescent="0.35">
      <c r="A311" s="1"/>
      <c r="B311" s="1"/>
      <c r="C311" s="1"/>
      <c r="D311" s="1"/>
      <c r="E311" s="1"/>
      <c r="F311" s="1"/>
      <c r="G311" s="1"/>
      <c r="H311" s="1"/>
      <c r="I311" s="1"/>
      <c r="J311" s="1"/>
      <c r="K311" s="1"/>
      <c r="L311" s="79" t="str">
        <f t="shared" si="4"/>
        <v>Yes</v>
      </c>
      <c r="M311" s="4"/>
      <c r="N311" s="4"/>
      <c r="O311" s="52" t="str">
        <f>IF(OR(M311="", M311=""), "",
   IF(AND(
         M311 &lt;= 'County Names to hide (2)'!$D$2,
         OR(N311 ="", N311 &gt;= 'County Names to hide (2)'!$C$2)
      ),
      "Yes",
      "No"
   )
)</f>
        <v/>
      </c>
      <c r="P311" s="4"/>
      <c r="Q311" s="4"/>
      <c r="R311" s="4"/>
      <c r="S311" s="4"/>
      <c r="T311" s="1"/>
      <c r="U311" s="52" t="str">
        <f>IF(Outcomes!M311="","",
   IF(AND(Outcomes!N311&lt;&gt;"",Outcomes!N311&lt;'County Names to hide (2)'!$C$2),0,
      ROUND((MIN(IF(Outcomes!N311="", 'County Names to hide (2)'!$D$2, Outcomes!N311),'County Names to hide (2)'!$D$2)-Outcomes!M311)/30,1)))</f>
        <v/>
      </c>
      <c r="V311" s="52" t="str">
        <f>IF(Outcomes!C311="", "", DATEDIF(Outcomes!C311,#REF!, "y"))</f>
        <v/>
      </c>
      <c r="W311" s="52" t="str">
        <f>IF(OR(A311 ="", M311 ="", N311 =""), "",
   IF(AND(
         N311 &gt;= 'County Names to hide (2)'!$C$2,
         N311 &lt;= 'County Names to hide (2)'!$D$2
      ),
      "Yes",
      "No"
   )
)</f>
        <v/>
      </c>
      <c r="X311" s="1"/>
      <c r="Y311" s="1"/>
      <c r="Z311" s="1"/>
    </row>
    <row r="312" spans="1:26" x14ac:dyDescent="0.35">
      <c r="A312" s="1"/>
      <c r="B312" s="1"/>
      <c r="C312" s="1"/>
      <c r="D312" s="1"/>
      <c r="E312" s="1"/>
      <c r="F312" s="1"/>
      <c r="G312" s="1"/>
      <c r="H312" s="1"/>
      <c r="I312" s="1"/>
      <c r="J312" s="1"/>
      <c r="K312" s="1"/>
      <c r="L312" s="79" t="str">
        <f t="shared" si="4"/>
        <v>Yes</v>
      </c>
      <c r="M312" s="4"/>
      <c r="N312" s="4"/>
      <c r="O312" s="52" t="str">
        <f>IF(OR(M312="", M312=""), "",
   IF(AND(
         M312 &lt;= 'County Names to hide (2)'!$D$2,
         OR(N312 ="", N312 &gt;= 'County Names to hide (2)'!$C$2)
      ),
      "Yes",
      "No"
   )
)</f>
        <v/>
      </c>
      <c r="P312" s="4"/>
      <c r="Q312" s="4"/>
      <c r="R312" s="4"/>
      <c r="S312" s="4"/>
      <c r="T312" s="1"/>
      <c r="U312" s="52" t="str">
        <f>IF(Outcomes!M312="","",
   IF(AND(Outcomes!N312&lt;&gt;"",Outcomes!N312&lt;'County Names to hide (2)'!$C$2),0,
      ROUND((MIN(IF(Outcomes!N312="", 'County Names to hide (2)'!$D$2, Outcomes!N312),'County Names to hide (2)'!$D$2)-Outcomes!M312)/30,1)))</f>
        <v/>
      </c>
      <c r="V312" s="52" t="str">
        <f>IF(Outcomes!C312="", "", DATEDIF(Outcomes!C312,#REF!, "y"))</f>
        <v/>
      </c>
      <c r="W312" s="52" t="str">
        <f>IF(OR(A312 ="", M312 ="", N312 =""), "",
   IF(AND(
         N312 &gt;= 'County Names to hide (2)'!$C$2,
         N312 &lt;= 'County Names to hide (2)'!$D$2
      ),
      "Yes",
      "No"
   )
)</f>
        <v/>
      </c>
      <c r="X312" s="1"/>
      <c r="Y312" s="1"/>
      <c r="Z312" s="1"/>
    </row>
    <row r="313" spans="1:26" x14ac:dyDescent="0.35">
      <c r="A313" s="1"/>
      <c r="B313" s="1"/>
      <c r="C313" s="1"/>
      <c r="D313" s="1"/>
      <c r="E313" s="1"/>
      <c r="F313" s="1"/>
      <c r="G313" s="1"/>
      <c r="H313" s="1"/>
      <c r="I313" s="1"/>
      <c r="J313" s="1"/>
      <c r="K313" s="1"/>
      <c r="L313" s="79" t="str">
        <f t="shared" si="4"/>
        <v>Yes</v>
      </c>
      <c r="M313" s="4"/>
      <c r="N313" s="4"/>
      <c r="O313" s="52" t="str">
        <f>IF(OR(M313="", M313=""), "",
   IF(AND(
         M313 &lt;= 'County Names to hide (2)'!$D$2,
         OR(N313 ="", N313 &gt;= 'County Names to hide (2)'!$C$2)
      ),
      "Yes",
      "No"
   )
)</f>
        <v/>
      </c>
      <c r="P313" s="4"/>
      <c r="Q313" s="4"/>
      <c r="R313" s="4"/>
      <c r="S313" s="4"/>
      <c r="T313" s="1"/>
      <c r="U313" s="52" t="str">
        <f>IF(Outcomes!M313="","",
   IF(AND(Outcomes!N313&lt;&gt;"",Outcomes!N313&lt;'County Names to hide (2)'!$C$2),0,
      ROUND((MIN(IF(Outcomes!N313="", 'County Names to hide (2)'!$D$2, Outcomes!N313),'County Names to hide (2)'!$D$2)-Outcomes!M313)/30,1)))</f>
        <v/>
      </c>
      <c r="V313" s="52" t="str">
        <f>IF(Outcomes!C313="", "", DATEDIF(Outcomes!C313,#REF!, "y"))</f>
        <v/>
      </c>
      <c r="W313" s="52" t="str">
        <f>IF(OR(A313 ="", M313 ="", N313 =""), "",
   IF(AND(
         N313 &gt;= 'County Names to hide (2)'!$C$2,
         N313 &lt;= 'County Names to hide (2)'!$D$2
      ),
      "Yes",
      "No"
   )
)</f>
        <v/>
      </c>
      <c r="X313" s="1"/>
      <c r="Y313" s="1"/>
      <c r="Z313" s="1"/>
    </row>
    <row r="314" spans="1:26" x14ac:dyDescent="0.35">
      <c r="A314" s="1"/>
      <c r="B314" s="1"/>
      <c r="C314" s="1"/>
      <c r="D314" s="1"/>
      <c r="E314" s="1"/>
      <c r="F314" s="1"/>
      <c r="G314" s="1"/>
      <c r="H314" s="1"/>
      <c r="I314" s="1"/>
      <c r="J314" s="1"/>
      <c r="K314" s="1"/>
      <c r="L314" s="79" t="str">
        <f t="shared" si="4"/>
        <v>Yes</v>
      </c>
      <c r="M314" s="4"/>
      <c r="N314" s="4"/>
      <c r="O314" s="52" t="str">
        <f>IF(OR(M314="", M314=""), "",
   IF(AND(
         M314 &lt;= 'County Names to hide (2)'!$D$2,
         OR(N314 ="", N314 &gt;= 'County Names to hide (2)'!$C$2)
      ),
      "Yes",
      "No"
   )
)</f>
        <v/>
      </c>
      <c r="P314" s="4"/>
      <c r="Q314" s="4"/>
      <c r="R314" s="4"/>
      <c r="S314" s="4"/>
      <c r="T314" s="1"/>
      <c r="U314" s="52" t="str">
        <f>IF(Outcomes!M314="","",
   IF(AND(Outcomes!N314&lt;&gt;"",Outcomes!N314&lt;'County Names to hide (2)'!$C$2),0,
      ROUND((MIN(IF(Outcomes!N314="", 'County Names to hide (2)'!$D$2, Outcomes!N314),'County Names to hide (2)'!$D$2)-Outcomes!M314)/30,1)))</f>
        <v/>
      </c>
      <c r="V314" s="52" t="str">
        <f>IF(Outcomes!C314="", "", DATEDIF(Outcomes!C314,#REF!, "y"))</f>
        <v/>
      </c>
      <c r="W314" s="52" t="str">
        <f>IF(OR(A314 ="", M314 ="", N314 =""), "",
   IF(AND(
         N314 &gt;= 'County Names to hide (2)'!$C$2,
         N314 &lt;= 'County Names to hide (2)'!$D$2
      ),
      "Yes",
      "No"
   )
)</f>
        <v/>
      </c>
      <c r="X314" s="1"/>
      <c r="Y314" s="1"/>
      <c r="Z314" s="1"/>
    </row>
    <row r="315" spans="1:26" x14ac:dyDescent="0.35">
      <c r="A315" s="1"/>
      <c r="B315" s="1"/>
      <c r="C315" s="1"/>
      <c r="D315" s="1"/>
      <c r="E315" s="1"/>
      <c r="F315" s="1"/>
      <c r="G315" s="1"/>
      <c r="H315" s="1"/>
      <c r="I315" s="1"/>
      <c r="J315" s="1"/>
      <c r="K315" s="1"/>
      <c r="L315" s="79" t="str">
        <f t="shared" si="4"/>
        <v>Yes</v>
      </c>
      <c r="M315" s="4"/>
      <c r="N315" s="4"/>
      <c r="O315" s="52" t="str">
        <f>IF(OR(M315="", M315=""), "",
   IF(AND(
         M315 &lt;= 'County Names to hide (2)'!$D$2,
         OR(N315 ="", N315 &gt;= 'County Names to hide (2)'!$C$2)
      ),
      "Yes",
      "No"
   )
)</f>
        <v/>
      </c>
      <c r="P315" s="4"/>
      <c r="Q315" s="4"/>
      <c r="R315" s="4"/>
      <c r="S315" s="4"/>
      <c r="T315" s="1"/>
      <c r="U315" s="52" t="str">
        <f>IF(Outcomes!M315="","",
   IF(AND(Outcomes!N315&lt;&gt;"",Outcomes!N315&lt;'County Names to hide (2)'!$C$2),0,
      ROUND((MIN(IF(Outcomes!N315="", 'County Names to hide (2)'!$D$2, Outcomes!N315),'County Names to hide (2)'!$D$2)-Outcomes!M315)/30,1)))</f>
        <v/>
      </c>
      <c r="V315" s="52" t="str">
        <f>IF(Outcomes!C315="", "", DATEDIF(Outcomes!C315,#REF!, "y"))</f>
        <v/>
      </c>
      <c r="W315" s="52" t="str">
        <f>IF(OR(A315 ="", M315 ="", N315 =""), "",
   IF(AND(
         N315 &gt;= 'County Names to hide (2)'!$C$2,
         N315 &lt;= 'County Names to hide (2)'!$D$2
      ),
      "Yes",
      "No"
   )
)</f>
        <v/>
      </c>
      <c r="X315" s="1"/>
      <c r="Y315" s="1"/>
      <c r="Z315" s="1"/>
    </row>
    <row r="316" spans="1:26" x14ac:dyDescent="0.35">
      <c r="A316" s="1"/>
      <c r="B316" s="1"/>
      <c r="C316" s="1"/>
      <c r="D316" s="1"/>
      <c r="E316" s="1"/>
      <c r="F316" s="1"/>
      <c r="G316" s="1"/>
      <c r="H316" s="1"/>
      <c r="I316" s="1"/>
      <c r="J316" s="1"/>
      <c r="K316" s="1"/>
      <c r="L316" s="79" t="str">
        <f t="shared" si="4"/>
        <v>Yes</v>
      </c>
      <c r="M316" s="4"/>
      <c r="N316" s="4"/>
      <c r="O316" s="52" t="str">
        <f>IF(OR(M316="", M316=""), "",
   IF(AND(
         M316 &lt;= 'County Names to hide (2)'!$D$2,
         OR(N316 ="", N316 &gt;= 'County Names to hide (2)'!$C$2)
      ),
      "Yes",
      "No"
   )
)</f>
        <v/>
      </c>
      <c r="P316" s="4"/>
      <c r="Q316" s="4"/>
      <c r="R316" s="4"/>
      <c r="S316" s="4"/>
      <c r="T316" s="1"/>
      <c r="U316" s="52" t="str">
        <f>IF(Outcomes!M316="","",
   IF(AND(Outcomes!N316&lt;&gt;"",Outcomes!N316&lt;'County Names to hide (2)'!$C$2),0,
      ROUND((MIN(IF(Outcomes!N316="", 'County Names to hide (2)'!$D$2, Outcomes!N316),'County Names to hide (2)'!$D$2)-Outcomes!M316)/30,1)))</f>
        <v/>
      </c>
      <c r="V316" s="52" t="str">
        <f>IF(Outcomes!C316="", "", DATEDIF(Outcomes!C316,#REF!, "y"))</f>
        <v/>
      </c>
      <c r="W316" s="52" t="str">
        <f>IF(OR(A316 ="", M316 ="", N316 =""), "",
   IF(AND(
         N316 &gt;= 'County Names to hide (2)'!$C$2,
         N316 &lt;= 'County Names to hide (2)'!$D$2
      ),
      "Yes",
      "No"
   )
)</f>
        <v/>
      </c>
      <c r="X316" s="1"/>
      <c r="Y316" s="1"/>
      <c r="Z316" s="1"/>
    </row>
    <row r="317" spans="1:26" x14ac:dyDescent="0.35">
      <c r="A317" s="1"/>
      <c r="B317" s="1"/>
      <c r="C317" s="1"/>
      <c r="D317" s="1"/>
      <c r="E317" s="1"/>
      <c r="F317" s="1"/>
      <c r="G317" s="1"/>
      <c r="H317" s="1"/>
      <c r="I317" s="1"/>
      <c r="J317" s="1"/>
      <c r="K317" s="1"/>
      <c r="L317" s="79" t="str">
        <f t="shared" si="4"/>
        <v>Yes</v>
      </c>
      <c r="M317" s="4"/>
      <c r="N317" s="4"/>
      <c r="O317" s="52" t="str">
        <f>IF(OR(M317="", M317=""), "",
   IF(AND(
         M317 &lt;= 'County Names to hide (2)'!$D$2,
         OR(N317 ="", N317 &gt;= 'County Names to hide (2)'!$C$2)
      ),
      "Yes",
      "No"
   )
)</f>
        <v/>
      </c>
      <c r="P317" s="4"/>
      <c r="Q317" s="4"/>
      <c r="R317" s="4"/>
      <c r="S317" s="4"/>
      <c r="T317" s="1"/>
      <c r="U317" s="52" t="str">
        <f>IF(Outcomes!M317="","",
   IF(AND(Outcomes!N317&lt;&gt;"",Outcomes!N317&lt;'County Names to hide (2)'!$C$2),0,
      ROUND((MIN(IF(Outcomes!N317="", 'County Names to hide (2)'!$D$2, Outcomes!N317),'County Names to hide (2)'!$D$2)-Outcomes!M317)/30,1)))</f>
        <v/>
      </c>
      <c r="V317" s="52" t="str">
        <f>IF(Outcomes!C317="", "", DATEDIF(Outcomes!C317,#REF!, "y"))</f>
        <v/>
      </c>
      <c r="W317" s="52" t="str">
        <f>IF(OR(A317 ="", M317 ="", N317 =""), "",
   IF(AND(
         N317 &gt;= 'County Names to hide (2)'!$C$2,
         N317 &lt;= 'County Names to hide (2)'!$D$2
      ),
      "Yes",
      "No"
   )
)</f>
        <v/>
      </c>
      <c r="X317" s="1"/>
      <c r="Y317" s="1"/>
      <c r="Z317" s="1"/>
    </row>
    <row r="318" spans="1:26" x14ac:dyDescent="0.35">
      <c r="A318" s="1"/>
      <c r="B318" s="1"/>
      <c r="C318" s="1"/>
      <c r="D318" s="1"/>
      <c r="E318" s="1"/>
      <c r="F318" s="1"/>
      <c r="G318" s="1"/>
      <c r="H318" s="1"/>
      <c r="I318" s="1"/>
      <c r="J318" s="1"/>
      <c r="K318" s="1"/>
      <c r="L318" s="79" t="str">
        <f t="shared" si="4"/>
        <v>Yes</v>
      </c>
      <c r="M318" s="4"/>
      <c r="N318" s="4"/>
      <c r="O318" s="52" t="str">
        <f>IF(OR(M318="", M318=""), "",
   IF(AND(
         M318 &lt;= 'County Names to hide (2)'!$D$2,
         OR(N318 ="", N318 &gt;= 'County Names to hide (2)'!$C$2)
      ),
      "Yes",
      "No"
   )
)</f>
        <v/>
      </c>
      <c r="P318" s="4"/>
      <c r="Q318" s="4"/>
      <c r="R318" s="4"/>
      <c r="S318" s="4"/>
      <c r="T318" s="1"/>
      <c r="U318" s="52" t="str">
        <f>IF(Outcomes!M318="","",
   IF(AND(Outcomes!N318&lt;&gt;"",Outcomes!N318&lt;'County Names to hide (2)'!$C$2),0,
      ROUND((MIN(IF(Outcomes!N318="", 'County Names to hide (2)'!$D$2, Outcomes!N318),'County Names to hide (2)'!$D$2)-Outcomes!M318)/30,1)))</f>
        <v/>
      </c>
      <c r="V318" s="52" t="str">
        <f>IF(Outcomes!C318="", "", DATEDIF(Outcomes!C318,#REF!, "y"))</f>
        <v/>
      </c>
      <c r="W318" s="52" t="str">
        <f>IF(OR(A318 ="", M318 ="", N318 =""), "",
   IF(AND(
         N318 &gt;= 'County Names to hide (2)'!$C$2,
         N318 &lt;= 'County Names to hide (2)'!$D$2
      ),
      "Yes",
      "No"
   )
)</f>
        <v/>
      </c>
      <c r="X318" s="1"/>
      <c r="Y318" s="1"/>
      <c r="Z318" s="1"/>
    </row>
    <row r="319" spans="1:26" x14ac:dyDescent="0.35">
      <c r="A319" s="1"/>
      <c r="B319" s="1"/>
      <c r="C319" s="1"/>
      <c r="D319" s="1"/>
      <c r="E319" s="1"/>
      <c r="F319" s="1"/>
      <c r="G319" s="1"/>
      <c r="H319" s="1"/>
      <c r="I319" s="1"/>
      <c r="J319" s="1"/>
      <c r="K319" s="1"/>
      <c r="L319" s="79" t="str">
        <f t="shared" si="4"/>
        <v>Yes</v>
      </c>
      <c r="M319" s="4"/>
      <c r="N319" s="4"/>
      <c r="O319" s="52" t="str">
        <f>IF(OR(M319="", M319=""), "",
   IF(AND(
         M319 &lt;= 'County Names to hide (2)'!$D$2,
         OR(N319 ="", N319 &gt;= 'County Names to hide (2)'!$C$2)
      ),
      "Yes",
      "No"
   )
)</f>
        <v/>
      </c>
      <c r="P319" s="4"/>
      <c r="Q319" s="4"/>
      <c r="R319" s="4"/>
      <c r="S319" s="4"/>
      <c r="T319" s="1"/>
      <c r="U319" s="52" t="str">
        <f>IF(Outcomes!M319="","",
   IF(AND(Outcomes!N319&lt;&gt;"",Outcomes!N319&lt;'County Names to hide (2)'!$C$2),0,
      ROUND((MIN(IF(Outcomes!N319="", 'County Names to hide (2)'!$D$2, Outcomes!N319),'County Names to hide (2)'!$D$2)-Outcomes!M319)/30,1)))</f>
        <v/>
      </c>
      <c r="V319" s="52" t="str">
        <f>IF(Outcomes!C319="", "", DATEDIF(Outcomes!C319,#REF!, "y"))</f>
        <v/>
      </c>
      <c r="W319" s="52" t="str">
        <f>IF(OR(A319 ="", M319 ="", N319 =""), "",
   IF(AND(
         N319 &gt;= 'County Names to hide (2)'!$C$2,
         N319 &lt;= 'County Names to hide (2)'!$D$2
      ),
      "Yes",
      "No"
   )
)</f>
        <v/>
      </c>
      <c r="X319" s="1"/>
      <c r="Y319" s="1"/>
      <c r="Z319" s="1"/>
    </row>
    <row r="320" spans="1:26" x14ac:dyDescent="0.35">
      <c r="A320" s="1"/>
      <c r="B320" s="1"/>
      <c r="C320" s="1"/>
      <c r="D320" s="1"/>
      <c r="E320" s="1"/>
      <c r="F320" s="1"/>
      <c r="G320" s="1"/>
      <c r="H320" s="1"/>
      <c r="I320" s="1"/>
      <c r="J320" s="1"/>
      <c r="K320" s="1"/>
      <c r="L320" s="79" t="str">
        <f t="shared" si="4"/>
        <v>Yes</v>
      </c>
      <c r="M320" s="4"/>
      <c r="N320" s="4"/>
      <c r="O320" s="52" t="str">
        <f>IF(OR(M320="", M320=""), "",
   IF(AND(
         M320 &lt;= 'County Names to hide (2)'!$D$2,
         OR(N320 ="", N320 &gt;= 'County Names to hide (2)'!$C$2)
      ),
      "Yes",
      "No"
   )
)</f>
        <v/>
      </c>
      <c r="P320" s="4"/>
      <c r="Q320" s="4"/>
      <c r="R320" s="4"/>
      <c r="S320" s="4"/>
      <c r="T320" s="1"/>
      <c r="U320" s="52" t="str">
        <f>IF(Outcomes!M320="","",
   IF(AND(Outcomes!N320&lt;&gt;"",Outcomes!N320&lt;'County Names to hide (2)'!$C$2),0,
      ROUND((MIN(IF(Outcomes!N320="", 'County Names to hide (2)'!$D$2, Outcomes!N320),'County Names to hide (2)'!$D$2)-Outcomes!M320)/30,1)))</f>
        <v/>
      </c>
      <c r="V320" s="52" t="str">
        <f>IF(Outcomes!C320="", "", DATEDIF(Outcomes!C320,#REF!, "y"))</f>
        <v/>
      </c>
      <c r="W320" s="52" t="str">
        <f>IF(OR(A320 ="", M320 ="", N320 =""), "",
   IF(AND(
         N320 &gt;= 'County Names to hide (2)'!$C$2,
         N320 &lt;= 'County Names to hide (2)'!$D$2
      ),
      "Yes",
      "No"
   )
)</f>
        <v/>
      </c>
      <c r="X320" s="1"/>
      <c r="Y320" s="1"/>
      <c r="Z320" s="1"/>
    </row>
    <row r="321" spans="1:26" x14ac:dyDescent="0.35">
      <c r="A321" s="1"/>
      <c r="B321" s="1"/>
      <c r="C321" s="1"/>
      <c r="D321" s="1"/>
      <c r="E321" s="1"/>
      <c r="F321" s="1"/>
      <c r="G321" s="1"/>
      <c r="H321" s="1"/>
      <c r="I321" s="1"/>
      <c r="J321" s="1"/>
      <c r="K321" s="1"/>
      <c r="L321" s="79" t="str">
        <f t="shared" si="4"/>
        <v>Yes</v>
      </c>
      <c r="M321" s="4"/>
      <c r="N321" s="4"/>
      <c r="O321" s="52" t="str">
        <f>IF(OR(M321="", M321=""), "",
   IF(AND(
         M321 &lt;= 'County Names to hide (2)'!$D$2,
         OR(N321 ="", N321 &gt;= 'County Names to hide (2)'!$C$2)
      ),
      "Yes",
      "No"
   )
)</f>
        <v/>
      </c>
      <c r="P321" s="4"/>
      <c r="Q321" s="4"/>
      <c r="R321" s="4"/>
      <c r="S321" s="4"/>
      <c r="T321" s="1"/>
      <c r="U321" s="52" t="str">
        <f>IF(Outcomes!M321="","",
   IF(AND(Outcomes!N321&lt;&gt;"",Outcomes!N321&lt;'County Names to hide (2)'!$C$2),0,
      ROUND((MIN(IF(Outcomes!N321="", 'County Names to hide (2)'!$D$2, Outcomes!N321),'County Names to hide (2)'!$D$2)-Outcomes!M321)/30,1)))</f>
        <v/>
      </c>
      <c r="V321" s="52" t="str">
        <f>IF(Outcomes!C321="", "", DATEDIF(Outcomes!C321,#REF!, "y"))</f>
        <v/>
      </c>
      <c r="W321" s="52" t="str">
        <f>IF(OR(A321 ="", M321 ="", N321 =""), "",
   IF(AND(
         N321 &gt;= 'County Names to hide (2)'!$C$2,
         N321 &lt;= 'County Names to hide (2)'!$D$2
      ),
      "Yes",
      "No"
   )
)</f>
        <v/>
      </c>
      <c r="X321" s="1"/>
      <c r="Y321" s="1"/>
      <c r="Z321" s="1"/>
    </row>
    <row r="322" spans="1:26" x14ac:dyDescent="0.35">
      <c r="A322" s="1"/>
      <c r="B322" s="1"/>
      <c r="C322" s="1"/>
      <c r="D322" s="1"/>
      <c r="E322" s="1"/>
      <c r="F322" s="1"/>
      <c r="G322" s="1"/>
      <c r="H322" s="1"/>
      <c r="I322" s="1"/>
      <c r="J322" s="1"/>
      <c r="K322" s="1"/>
      <c r="L322" s="79" t="str">
        <f t="shared" si="4"/>
        <v>Yes</v>
      </c>
      <c r="M322" s="4"/>
      <c r="N322" s="4"/>
      <c r="O322" s="52" t="str">
        <f>IF(OR(M322="", M322=""), "",
   IF(AND(
         M322 &lt;= 'County Names to hide (2)'!$D$2,
         OR(N322 ="", N322 &gt;= 'County Names to hide (2)'!$C$2)
      ),
      "Yes",
      "No"
   )
)</f>
        <v/>
      </c>
      <c r="P322" s="4"/>
      <c r="Q322" s="4"/>
      <c r="R322" s="4"/>
      <c r="S322" s="4"/>
      <c r="T322" s="1"/>
      <c r="U322" s="52" t="str">
        <f>IF(Outcomes!M322="","",
   IF(AND(Outcomes!N322&lt;&gt;"",Outcomes!N322&lt;'County Names to hide (2)'!$C$2),0,
      ROUND((MIN(IF(Outcomes!N322="", 'County Names to hide (2)'!$D$2, Outcomes!N322),'County Names to hide (2)'!$D$2)-Outcomes!M322)/30,1)))</f>
        <v/>
      </c>
      <c r="V322" s="52" t="str">
        <f>IF(Outcomes!C322="", "", DATEDIF(Outcomes!C322,#REF!, "y"))</f>
        <v/>
      </c>
      <c r="W322" s="52" t="str">
        <f>IF(OR(A322 ="", M322 ="", N322 =""), "",
   IF(AND(
         N322 &gt;= 'County Names to hide (2)'!$C$2,
         N322 &lt;= 'County Names to hide (2)'!$D$2
      ),
      "Yes",
      "No"
   )
)</f>
        <v/>
      </c>
      <c r="X322" s="1"/>
      <c r="Y322" s="1"/>
      <c r="Z322" s="1"/>
    </row>
    <row r="323" spans="1:26" x14ac:dyDescent="0.35">
      <c r="A323" s="1"/>
      <c r="B323" s="1"/>
      <c r="C323" s="1"/>
      <c r="D323" s="1"/>
      <c r="E323" s="1"/>
      <c r="F323" s="1"/>
      <c r="G323" s="1"/>
      <c r="H323" s="1"/>
      <c r="I323" s="1"/>
      <c r="J323" s="1"/>
      <c r="K323" s="1"/>
      <c r="L323" s="79" t="str">
        <f t="shared" si="4"/>
        <v>Yes</v>
      </c>
      <c r="M323" s="4"/>
      <c r="N323" s="4"/>
      <c r="O323" s="52" t="str">
        <f>IF(OR(M323="", M323=""), "",
   IF(AND(
         M323 &lt;= 'County Names to hide (2)'!$D$2,
         OR(N323 ="", N323 &gt;= 'County Names to hide (2)'!$C$2)
      ),
      "Yes",
      "No"
   )
)</f>
        <v/>
      </c>
      <c r="P323" s="4"/>
      <c r="Q323" s="4"/>
      <c r="R323" s="4"/>
      <c r="S323" s="4"/>
      <c r="T323" s="1"/>
      <c r="U323" s="52" t="str">
        <f>IF(Outcomes!M323="","",
   IF(AND(Outcomes!N323&lt;&gt;"",Outcomes!N323&lt;'County Names to hide (2)'!$C$2),0,
      ROUND((MIN(IF(Outcomes!N323="", 'County Names to hide (2)'!$D$2, Outcomes!N323),'County Names to hide (2)'!$D$2)-Outcomes!M323)/30,1)))</f>
        <v/>
      </c>
      <c r="V323" s="52" t="str">
        <f>IF(Outcomes!C323="", "", DATEDIF(Outcomes!C323,#REF!, "y"))</f>
        <v/>
      </c>
      <c r="W323" s="52" t="str">
        <f>IF(OR(A323 ="", M323 ="", N323 =""), "",
   IF(AND(
         N323 &gt;= 'County Names to hide (2)'!$C$2,
         N323 &lt;= 'County Names to hide (2)'!$D$2
      ),
      "Yes",
      "No"
   )
)</f>
        <v/>
      </c>
      <c r="X323" s="1"/>
      <c r="Y323" s="1"/>
      <c r="Z323" s="1"/>
    </row>
    <row r="324" spans="1:26" x14ac:dyDescent="0.35">
      <c r="A324" s="1"/>
      <c r="B324" s="1"/>
      <c r="C324" s="1"/>
      <c r="D324" s="1"/>
      <c r="E324" s="1"/>
      <c r="F324" s="1"/>
      <c r="G324" s="1"/>
      <c r="H324" s="1"/>
      <c r="I324" s="1"/>
      <c r="J324" s="1"/>
      <c r="K324" s="1"/>
      <c r="L324" s="79" t="str">
        <f t="shared" si="4"/>
        <v>Yes</v>
      </c>
      <c r="M324" s="4"/>
      <c r="N324" s="4"/>
      <c r="O324" s="52" t="str">
        <f>IF(OR(M324="", M324=""), "",
   IF(AND(
         M324 &lt;= 'County Names to hide (2)'!$D$2,
         OR(N324 ="", N324 &gt;= 'County Names to hide (2)'!$C$2)
      ),
      "Yes",
      "No"
   )
)</f>
        <v/>
      </c>
      <c r="P324" s="4"/>
      <c r="Q324" s="4"/>
      <c r="R324" s="4"/>
      <c r="S324" s="4"/>
      <c r="T324" s="1"/>
      <c r="U324" s="52" t="str">
        <f>IF(Outcomes!M324="","",
   IF(AND(Outcomes!N324&lt;&gt;"",Outcomes!N324&lt;'County Names to hide (2)'!$C$2),0,
      ROUND((MIN(IF(Outcomes!N324="", 'County Names to hide (2)'!$D$2, Outcomes!N324),'County Names to hide (2)'!$D$2)-Outcomes!M324)/30,1)))</f>
        <v/>
      </c>
      <c r="V324" s="52" t="str">
        <f>IF(Outcomes!C324="", "", DATEDIF(Outcomes!C324,#REF!, "y"))</f>
        <v/>
      </c>
      <c r="W324" s="52" t="str">
        <f>IF(OR(A324 ="", M324 ="", N324 =""), "",
   IF(AND(
         N324 &gt;= 'County Names to hide (2)'!$C$2,
         N324 &lt;= 'County Names to hide (2)'!$D$2
      ),
      "Yes",
      "No"
   )
)</f>
        <v/>
      </c>
      <c r="X324" s="1"/>
      <c r="Y324" s="1"/>
      <c r="Z324" s="1"/>
    </row>
    <row r="325" spans="1:26" x14ac:dyDescent="0.35">
      <c r="A325" s="1"/>
      <c r="B325" s="1"/>
      <c r="C325" s="1"/>
      <c r="D325" s="1"/>
      <c r="E325" s="1"/>
      <c r="F325" s="1"/>
      <c r="G325" s="1"/>
      <c r="H325" s="1"/>
      <c r="I325" s="1"/>
      <c r="J325" s="1"/>
      <c r="K325" s="1"/>
      <c r="L325" s="79" t="str">
        <f t="shared" si="4"/>
        <v>Yes</v>
      </c>
      <c r="M325" s="4"/>
      <c r="N325" s="4"/>
      <c r="O325" s="52" t="str">
        <f>IF(OR(M325="", M325=""), "",
   IF(AND(
         M325 &lt;= 'County Names to hide (2)'!$D$2,
         OR(N325 ="", N325 &gt;= 'County Names to hide (2)'!$C$2)
      ),
      "Yes",
      "No"
   )
)</f>
        <v/>
      </c>
      <c r="P325" s="4"/>
      <c r="Q325" s="4"/>
      <c r="R325" s="4"/>
      <c r="S325" s="4"/>
      <c r="T325" s="1"/>
      <c r="U325" s="52" t="str">
        <f>IF(Outcomes!M325="","",
   IF(AND(Outcomes!N325&lt;&gt;"",Outcomes!N325&lt;'County Names to hide (2)'!$C$2),0,
      ROUND((MIN(IF(Outcomes!N325="", 'County Names to hide (2)'!$D$2, Outcomes!N325),'County Names to hide (2)'!$D$2)-Outcomes!M325)/30,1)))</f>
        <v/>
      </c>
      <c r="V325" s="52" t="str">
        <f>IF(Outcomes!C325="", "", DATEDIF(Outcomes!C325,#REF!, "y"))</f>
        <v/>
      </c>
      <c r="W325" s="52" t="str">
        <f>IF(OR(A325 ="", M325 ="", N325 =""), "",
   IF(AND(
         N325 &gt;= 'County Names to hide (2)'!$C$2,
         N325 &lt;= 'County Names to hide (2)'!$D$2
      ),
      "Yes",
      "No"
   )
)</f>
        <v/>
      </c>
      <c r="X325" s="1"/>
      <c r="Y325" s="1"/>
      <c r="Z325" s="1"/>
    </row>
    <row r="326" spans="1:26" x14ac:dyDescent="0.35">
      <c r="A326" s="1"/>
      <c r="B326" s="1"/>
      <c r="C326" s="1"/>
      <c r="D326" s="1"/>
      <c r="E326" s="1"/>
      <c r="F326" s="1"/>
      <c r="G326" s="1"/>
      <c r="H326" s="1"/>
      <c r="I326" s="1"/>
      <c r="J326" s="1"/>
      <c r="K326" s="1"/>
      <c r="L326" s="79" t="str">
        <f t="shared" ref="L326:L389" si="5">IF(COUNTIF(F326:K326, "Yes")&gt;0, "No", "Yes")</f>
        <v>Yes</v>
      </c>
      <c r="M326" s="4"/>
      <c r="N326" s="4"/>
      <c r="O326" s="52" t="str">
        <f>IF(OR(M326="", M326=""), "",
   IF(AND(
         M326 &lt;= 'County Names to hide (2)'!$D$2,
         OR(N326 ="", N326 &gt;= 'County Names to hide (2)'!$C$2)
      ),
      "Yes",
      "No"
   )
)</f>
        <v/>
      </c>
      <c r="P326" s="4"/>
      <c r="Q326" s="4"/>
      <c r="R326" s="4"/>
      <c r="S326" s="4"/>
      <c r="T326" s="1"/>
      <c r="U326" s="52" t="str">
        <f>IF(Outcomes!M326="","",
   IF(AND(Outcomes!N326&lt;&gt;"",Outcomes!N326&lt;'County Names to hide (2)'!$C$2),0,
      ROUND((MIN(IF(Outcomes!N326="", 'County Names to hide (2)'!$D$2, Outcomes!N326),'County Names to hide (2)'!$D$2)-Outcomes!M326)/30,1)))</f>
        <v/>
      </c>
      <c r="V326" s="52" t="str">
        <f>IF(Outcomes!C326="", "", DATEDIF(Outcomes!C326,#REF!, "y"))</f>
        <v/>
      </c>
      <c r="W326" s="52" t="str">
        <f>IF(OR(A326 ="", M326 ="", N326 =""), "",
   IF(AND(
         N326 &gt;= 'County Names to hide (2)'!$C$2,
         N326 &lt;= 'County Names to hide (2)'!$D$2
      ),
      "Yes",
      "No"
   )
)</f>
        <v/>
      </c>
      <c r="X326" s="1"/>
      <c r="Y326" s="1"/>
      <c r="Z326" s="1"/>
    </row>
    <row r="327" spans="1:26" x14ac:dyDescent="0.35">
      <c r="A327" s="1"/>
      <c r="B327" s="1"/>
      <c r="C327" s="1"/>
      <c r="D327" s="1"/>
      <c r="E327" s="1"/>
      <c r="F327" s="1"/>
      <c r="G327" s="1"/>
      <c r="H327" s="1"/>
      <c r="I327" s="1"/>
      <c r="J327" s="1"/>
      <c r="K327" s="1"/>
      <c r="L327" s="79" t="str">
        <f t="shared" si="5"/>
        <v>Yes</v>
      </c>
      <c r="M327" s="4"/>
      <c r="N327" s="4"/>
      <c r="O327" s="52" t="str">
        <f>IF(OR(M327="", M327=""), "",
   IF(AND(
         M327 &lt;= 'County Names to hide (2)'!$D$2,
         OR(N327 ="", N327 &gt;= 'County Names to hide (2)'!$C$2)
      ),
      "Yes",
      "No"
   )
)</f>
        <v/>
      </c>
      <c r="P327" s="4"/>
      <c r="Q327" s="4"/>
      <c r="R327" s="4"/>
      <c r="S327" s="4"/>
      <c r="T327" s="1"/>
      <c r="U327" s="52" t="str">
        <f>IF(Outcomes!M327="","",
   IF(AND(Outcomes!N327&lt;&gt;"",Outcomes!N327&lt;'County Names to hide (2)'!$C$2),0,
      ROUND((MIN(IF(Outcomes!N327="", 'County Names to hide (2)'!$D$2, Outcomes!N327),'County Names to hide (2)'!$D$2)-Outcomes!M327)/30,1)))</f>
        <v/>
      </c>
      <c r="V327" s="52" t="str">
        <f>IF(Outcomes!C327="", "", DATEDIF(Outcomes!C327,#REF!, "y"))</f>
        <v/>
      </c>
      <c r="W327" s="52" t="str">
        <f>IF(OR(A327 ="", M327 ="", N327 =""), "",
   IF(AND(
         N327 &gt;= 'County Names to hide (2)'!$C$2,
         N327 &lt;= 'County Names to hide (2)'!$D$2
      ),
      "Yes",
      "No"
   )
)</f>
        <v/>
      </c>
      <c r="X327" s="1"/>
      <c r="Y327" s="1"/>
      <c r="Z327" s="1"/>
    </row>
    <row r="328" spans="1:26" x14ac:dyDescent="0.35">
      <c r="A328" s="1"/>
      <c r="B328" s="1"/>
      <c r="C328" s="1"/>
      <c r="D328" s="1"/>
      <c r="E328" s="1"/>
      <c r="F328" s="1"/>
      <c r="G328" s="1"/>
      <c r="H328" s="1"/>
      <c r="I328" s="1"/>
      <c r="J328" s="1"/>
      <c r="K328" s="1"/>
      <c r="L328" s="79" t="str">
        <f t="shared" si="5"/>
        <v>Yes</v>
      </c>
      <c r="M328" s="4"/>
      <c r="N328" s="4"/>
      <c r="O328" s="52" t="str">
        <f>IF(OR(M328="", M328=""), "",
   IF(AND(
         M328 &lt;= 'County Names to hide (2)'!$D$2,
         OR(N328 ="", N328 &gt;= 'County Names to hide (2)'!$C$2)
      ),
      "Yes",
      "No"
   )
)</f>
        <v/>
      </c>
      <c r="P328" s="4"/>
      <c r="Q328" s="4"/>
      <c r="R328" s="4"/>
      <c r="S328" s="4"/>
      <c r="T328" s="1"/>
      <c r="U328" s="52" t="str">
        <f>IF(Outcomes!M328="","",
   IF(AND(Outcomes!N328&lt;&gt;"",Outcomes!N328&lt;'County Names to hide (2)'!$C$2),0,
      ROUND((MIN(IF(Outcomes!N328="", 'County Names to hide (2)'!$D$2, Outcomes!N328),'County Names to hide (2)'!$D$2)-Outcomes!M328)/30,1)))</f>
        <v/>
      </c>
      <c r="V328" s="52" t="str">
        <f>IF(Outcomes!C328="", "", DATEDIF(Outcomes!C328,#REF!, "y"))</f>
        <v/>
      </c>
      <c r="W328" s="52" t="str">
        <f>IF(OR(A328 ="", M328 ="", N328 =""), "",
   IF(AND(
         N328 &gt;= 'County Names to hide (2)'!$C$2,
         N328 &lt;= 'County Names to hide (2)'!$D$2
      ),
      "Yes",
      "No"
   )
)</f>
        <v/>
      </c>
      <c r="X328" s="1"/>
      <c r="Y328" s="1"/>
      <c r="Z328" s="1"/>
    </row>
    <row r="329" spans="1:26" x14ac:dyDescent="0.35">
      <c r="A329" s="1"/>
      <c r="B329" s="1"/>
      <c r="C329" s="1"/>
      <c r="D329" s="1"/>
      <c r="E329" s="1"/>
      <c r="F329" s="1"/>
      <c r="G329" s="1"/>
      <c r="H329" s="1"/>
      <c r="I329" s="1"/>
      <c r="J329" s="1"/>
      <c r="K329" s="1"/>
      <c r="L329" s="79" t="str">
        <f t="shared" si="5"/>
        <v>Yes</v>
      </c>
      <c r="M329" s="4"/>
      <c r="N329" s="4"/>
      <c r="O329" s="52" t="str">
        <f>IF(OR(M329="", M329=""), "",
   IF(AND(
         M329 &lt;= 'County Names to hide (2)'!$D$2,
         OR(N329 ="", N329 &gt;= 'County Names to hide (2)'!$C$2)
      ),
      "Yes",
      "No"
   )
)</f>
        <v/>
      </c>
      <c r="P329" s="4"/>
      <c r="Q329" s="4"/>
      <c r="R329" s="4"/>
      <c r="S329" s="4"/>
      <c r="T329" s="1"/>
      <c r="U329" s="52" t="str">
        <f>IF(Outcomes!M329="","",
   IF(AND(Outcomes!N329&lt;&gt;"",Outcomes!N329&lt;'County Names to hide (2)'!$C$2),0,
      ROUND((MIN(IF(Outcomes!N329="", 'County Names to hide (2)'!$D$2, Outcomes!N329),'County Names to hide (2)'!$D$2)-Outcomes!M329)/30,1)))</f>
        <v/>
      </c>
      <c r="V329" s="52" t="str">
        <f>IF(Outcomes!C329="", "", DATEDIF(Outcomes!C329,#REF!, "y"))</f>
        <v/>
      </c>
      <c r="W329" s="52" t="str">
        <f>IF(OR(A329 ="", M329 ="", N329 =""), "",
   IF(AND(
         N329 &gt;= 'County Names to hide (2)'!$C$2,
         N329 &lt;= 'County Names to hide (2)'!$D$2
      ),
      "Yes",
      "No"
   )
)</f>
        <v/>
      </c>
      <c r="X329" s="1"/>
      <c r="Y329" s="1"/>
      <c r="Z329" s="1"/>
    </row>
    <row r="330" spans="1:26" x14ac:dyDescent="0.35">
      <c r="A330" s="1"/>
      <c r="B330" s="1"/>
      <c r="C330" s="1"/>
      <c r="D330" s="1"/>
      <c r="E330" s="1"/>
      <c r="F330" s="1"/>
      <c r="G330" s="1"/>
      <c r="H330" s="1"/>
      <c r="I330" s="1"/>
      <c r="J330" s="1"/>
      <c r="K330" s="1"/>
      <c r="L330" s="79" t="str">
        <f t="shared" si="5"/>
        <v>Yes</v>
      </c>
      <c r="M330" s="4"/>
      <c r="N330" s="4"/>
      <c r="O330" s="52" t="str">
        <f>IF(OR(M330="", M330=""), "",
   IF(AND(
         M330 &lt;= 'County Names to hide (2)'!$D$2,
         OR(N330 ="", N330 &gt;= 'County Names to hide (2)'!$C$2)
      ),
      "Yes",
      "No"
   )
)</f>
        <v/>
      </c>
      <c r="P330" s="4"/>
      <c r="Q330" s="4"/>
      <c r="R330" s="4"/>
      <c r="S330" s="4"/>
      <c r="T330" s="1"/>
      <c r="U330" s="52" t="str">
        <f>IF(Outcomes!M330="","",
   IF(AND(Outcomes!N330&lt;&gt;"",Outcomes!N330&lt;'County Names to hide (2)'!$C$2),0,
      ROUND((MIN(IF(Outcomes!N330="", 'County Names to hide (2)'!$D$2, Outcomes!N330),'County Names to hide (2)'!$D$2)-Outcomes!M330)/30,1)))</f>
        <v/>
      </c>
      <c r="V330" s="52" t="str">
        <f>IF(Outcomes!C330="", "", DATEDIF(Outcomes!C330,#REF!, "y"))</f>
        <v/>
      </c>
      <c r="W330" s="52" t="str">
        <f>IF(OR(A330 ="", M330 ="", N330 =""), "",
   IF(AND(
         N330 &gt;= 'County Names to hide (2)'!$C$2,
         N330 &lt;= 'County Names to hide (2)'!$D$2
      ),
      "Yes",
      "No"
   )
)</f>
        <v/>
      </c>
      <c r="X330" s="1"/>
      <c r="Y330" s="1"/>
      <c r="Z330" s="1"/>
    </row>
    <row r="331" spans="1:26" x14ac:dyDescent="0.35">
      <c r="A331" s="1"/>
      <c r="B331" s="1"/>
      <c r="C331" s="1"/>
      <c r="D331" s="1"/>
      <c r="E331" s="1"/>
      <c r="F331" s="1"/>
      <c r="G331" s="1"/>
      <c r="H331" s="1"/>
      <c r="I331" s="1"/>
      <c r="J331" s="1"/>
      <c r="K331" s="1"/>
      <c r="L331" s="79" t="str">
        <f t="shared" si="5"/>
        <v>Yes</v>
      </c>
      <c r="M331" s="4"/>
      <c r="N331" s="4"/>
      <c r="O331" s="52" t="str">
        <f>IF(OR(M331="", M331=""), "",
   IF(AND(
         M331 &lt;= 'County Names to hide (2)'!$D$2,
         OR(N331 ="", N331 &gt;= 'County Names to hide (2)'!$C$2)
      ),
      "Yes",
      "No"
   )
)</f>
        <v/>
      </c>
      <c r="P331" s="4"/>
      <c r="Q331" s="4"/>
      <c r="R331" s="4"/>
      <c r="S331" s="4"/>
      <c r="T331" s="1"/>
      <c r="U331" s="52" t="str">
        <f>IF(Outcomes!M331="","",
   IF(AND(Outcomes!N331&lt;&gt;"",Outcomes!N331&lt;'County Names to hide (2)'!$C$2),0,
      ROUND((MIN(IF(Outcomes!N331="", 'County Names to hide (2)'!$D$2, Outcomes!N331),'County Names to hide (2)'!$D$2)-Outcomes!M331)/30,1)))</f>
        <v/>
      </c>
      <c r="V331" s="52" t="str">
        <f>IF(Outcomes!C331="", "", DATEDIF(Outcomes!C331,#REF!, "y"))</f>
        <v/>
      </c>
      <c r="W331" s="52" t="str">
        <f>IF(OR(A331 ="", M331 ="", N331 =""), "",
   IF(AND(
         N331 &gt;= 'County Names to hide (2)'!$C$2,
         N331 &lt;= 'County Names to hide (2)'!$D$2
      ),
      "Yes",
      "No"
   )
)</f>
        <v/>
      </c>
      <c r="X331" s="1"/>
      <c r="Y331" s="1"/>
      <c r="Z331" s="1"/>
    </row>
    <row r="332" spans="1:26" x14ac:dyDescent="0.35">
      <c r="A332" s="1"/>
      <c r="B332" s="1"/>
      <c r="C332" s="1"/>
      <c r="D332" s="1"/>
      <c r="E332" s="1"/>
      <c r="F332" s="1"/>
      <c r="G332" s="1"/>
      <c r="H332" s="1"/>
      <c r="I332" s="1"/>
      <c r="J332" s="1"/>
      <c r="K332" s="1"/>
      <c r="L332" s="79" t="str">
        <f t="shared" si="5"/>
        <v>Yes</v>
      </c>
      <c r="M332" s="4"/>
      <c r="N332" s="4"/>
      <c r="O332" s="52" t="str">
        <f>IF(OR(M332="", M332=""), "",
   IF(AND(
         M332 &lt;= 'County Names to hide (2)'!$D$2,
         OR(N332 ="", N332 &gt;= 'County Names to hide (2)'!$C$2)
      ),
      "Yes",
      "No"
   )
)</f>
        <v/>
      </c>
      <c r="P332" s="4"/>
      <c r="Q332" s="4"/>
      <c r="R332" s="4"/>
      <c r="S332" s="4"/>
      <c r="T332" s="1"/>
      <c r="U332" s="52" t="str">
        <f>IF(Outcomes!M332="","",
   IF(AND(Outcomes!N332&lt;&gt;"",Outcomes!N332&lt;'County Names to hide (2)'!$C$2),0,
      ROUND((MIN(IF(Outcomes!N332="", 'County Names to hide (2)'!$D$2, Outcomes!N332),'County Names to hide (2)'!$D$2)-Outcomes!M332)/30,1)))</f>
        <v/>
      </c>
      <c r="V332" s="52" t="str">
        <f>IF(Outcomes!C332="", "", DATEDIF(Outcomes!C332,#REF!, "y"))</f>
        <v/>
      </c>
      <c r="W332" s="52" t="str">
        <f>IF(OR(A332 ="", M332 ="", N332 =""), "",
   IF(AND(
         N332 &gt;= 'County Names to hide (2)'!$C$2,
         N332 &lt;= 'County Names to hide (2)'!$D$2
      ),
      "Yes",
      "No"
   )
)</f>
        <v/>
      </c>
      <c r="X332" s="1"/>
      <c r="Y332" s="1"/>
      <c r="Z332" s="1"/>
    </row>
    <row r="333" spans="1:26" x14ac:dyDescent="0.35">
      <c r="A333" s="1"/>
      <c r="B333" s="1"/>
      <c r="C333" s="1"/>
      <c r="D333" s="1"/>
      <c r="E333" s="1"/>
      <c r="F333" s="1"/>
      <c r="G333" s="1"/>
      <c r="H333" s="1"/>
      <c r="I333" s="1"/>
      <c r="J333" s="1"/>
      <c r="K333" s="1"/>
      <c r="L333" s="79" t="str">
        <f t="shared" si="5"/>
        <v>Yes</v>
      </c>
      <c r="M333" s="4"/>
      <c r="N333" s="4"/>
      <c r="O333" s="52" t="str">
        <f>IF(OR(M333="", M333=""), "",
   IF(AND(
         M333 &lt;= 'County Names to hide (2)'!$D$2,
         OR(N333 ="", N333 &gt;= 'County Names to hide (2)'!$C$2)
      ),
      "Yes",
      "No"
   )
)</f>
        <v/>
      </c>
      <c r="P333" s="4"/>
      <c r="Q333" s="4"/>
      <c r="R333" s="4"/>
      <c r="S333" s="4"/>
      <c r="T333" s="1"/>
      <c r="U333" s="52" t="str">
        <f>IF(Outcomes!M333="","",
   IF(AND(Outcomes!N333&lt;&gt;"",Outcomes!N333&lt;'County Names to hide (2)'!$C$2),0,
      ROUND((MIN(IF(Outcomes!N333="", 'County Names to hide (2)'!$D$2, Outcomes!N333),'County Names to hide (2)'!$D$2)-Outcomes!M333)/30,1)))</f>
        <v/>
      </c>
      <c r="V333" s="52" t="str">
        <f>IF(Outcomes!C333="", "", DATEDIF(Outcomes!C333,#REF!, "y"))</f>
        <v/>
      </c>
      <c r="W333" s="52" t="str">
        <f>IF(OR(A333 ="", M333 ="", N333 =""), "",
   IF(AND(
         N333 &gt;= 'County Names to hide (2)'!$C$2,
         N333 &lt;= 'County Names to hide (2)'!$D$2
      ),
      "Yes",
      "No"
   )
)</f>
        <v/>
      </c>
      <c r="X333" s="1"/>
      <c r="Y333" s="1"/>
      <c r="Z333" s="1"/>
    </row>
    <row r="334" spans="1:26" x14ac:dyDescent="0.35">
      <c r="A334" s="1"/>
      <c r="B334" s="1"/>
      <c r="C334" s="1"/>
      <c r="D334" s="1"/>
      <c r="E334" s="1"/>
      <c r="F334" s="1"/>
      <c r="G334" s="1"/>
      <c r="H334" s="1"/>
      <c r="I334" s="1"/>
      <c r="J334" s="1"/>
      <c r="K334" s="1"/>
      <c r="L334" s="79" t="str">
        <f t="shared" si="5"/>
        <v>Yes</v>
      </c>
      <c r="M334" s="4"/>
      <c r="N334" s="4"/>
      <c r="O334" s="52" t="str">
        <f>IF(OR(M334="", M334=""), "",
   IF(AND(
         M334 &lt;= 'County Names to hide (2)'!$D$2,
         OR(N334 ="", N334 &gt;= 'County Names to hide (2)'!$C$2)
      ),
      "Yes",
      "No"
   )
)</f>
        <v/>
      </c>
      <c r="P334" s="4"/>
      <c r="Q334" s="4"/>
      <c r="R334" s="4"/>
      <c r="S334" s="4"/>
      <c r="T334" s="1"/>
      <c r="U334" s="52" t="str">
        <f>IF(Outcomes!M334="","",
   IF(AND(Outcomes!N334&lt;&gt;"",Outcomes!N334&lt;'County Names to hide (2)'!$C$2),0,
      ROUND((MIN(IF(Outcomes!N334="", 'County Names to hide (2)'!$D$2, Outcomes!N334),'County Names to hide (2)'!$D$2)-Outcomes!M334)/30,1)))</f>
        <v/>
      </c>
      <c r="V334" s="52" t="str">
        <f>IF(Outcomes!C334="", "", DATEDIF(Outcomes!C334,#REF!, "y"))</f>
        <v/>
      </c>
      <c r="W334" s="52" t="str">
        <f>IF(OR(A334 ="", M334 ="", N334 =""), "",
   IF(AND(
         N334 &gt;= 'County Names to hide (2)'!$C$2,
         N334 &lt;= 'County Names to hide (2)'!$D$2
      ),
      "Yes",
      "No"
   )
)</f>
        <v/>
      </c>
      <c r="X334" s="1"/>
      <c r="Y334" s="1"/>
      <c r="Z334" s="1"/>
    </row>
    <row r="335" spans="1:26" x14ac:dyDescent="0.35">
      <c r="A335" s="1"/>
      <c r="B335" s="1"/>
      <c r="C335" s="1"/>
      <c r="D335" s="1"/>
      <c r="E335" s="1"/>
      <c r="F335" s="1"/>
      <c r="G335" s="1"/>
      <c r="H335" s="1"/>
      <c r="I335" s="1"/>
      <c r="J335" s="1"/>
      <c r="K335" s="1"/>
      <c r="L335" s="79" t="str">
        <f t="shared" si="5"/>
        <v>Yes</v>
      </c>
      <c r="M335" s="4"/>
      <c r="N335" s="4"/>
      <c r="O335" s="52" t="str">
        <f>IF(OR(M335="", M335=""), "",
   IF(AND(
         M335 &lt;= 'County Names to hide (2)'!$D$2,
         OR(N335 ="", N335 &gt;= 'County Names to hide (2)'!$C$2)
      ),
      "Yes",
      "No"
   )
)</f>
        <v/>
      </c>
      <c r="P335" s="4"/>
      <c r="Q335" s="4"/>
      <c r="R335" s="4"/>
      <c r="S335" s="4"/>
      <c r="T335" s="1"/>
      <c r="U335" s="52" t="str">
        <f>IF(Outcomes!M335="","",
   IF(AND(Outcomes!N335&lt;&gt;"",Outcomes!N335&lt;'County Names to hide (2)'!$C$2),0,
      ROUND((MIN(IF(Outcomes!N335="", 'County Names to hide (2)'!$D$2, Outcomes!N335),'County Names to hide (2)'!$D$2)-Outcomes!M335)/30,1)))</f>
        <v/>
      </c>
      <c r="V335" s="52" t="str">
        <f>IF(Outcomes!C335="", "", DATEDIF(Outcomes!C335,#REF!, "y"))</f>
        <v/>
      </c>
      <c r="W335" s="52" t="str">
        <f>IF(OR(A335 ="", M335 ="", N335 =""), "",
   IF(AND(
         N335 &gt;= 'County Names to hide (2)'!$C$2,
         N335 &lt;= 'County Names to hide (2)'!$D$2
      ),
      "Yes",
      "No"
   )
)</f>
        <v/>
      </c>
      <c r="X335" s="1"/>
      <c r="Y335" s="1"/>
      <c r="Z335" s="1"/>
    </row>
    <row r="336" spans="1:26" x14ac:dyDescent="0.35">
      <c r="A336" s="1"/>
      <c r="B336" s="1"/>
      <c r="C336" s="1"/>
      <c r="D336" s="1"/>
      <c r="E336" s="1"/>
      <c r="F336" s="1"/>
      <c r="G336" s="1"/>
      <c r="H336" s="1"/>
      <c r="I336" s="1"/>
      <c r="J336" s="1"/>
      <c r="K336" s="1"/>
      <c r="L336" s="79" t="str">
        <f t="shared" si="5"/>
        <v>Yes</v>
      </c>
      <c r="M336" s="4"/>
      <c r="N336" s="4"/>
      <c r="O336" s="52" t="str">
        <f>IF(OR(M336="", M336=""), "",
   IF(AND(
         M336 &lt;= 'County Names to hide (2)'!$D$2,
         OR(N336 ="", N336 &gt;= 'County Names to hide (2)'!$C$2)
      ),
      "Yes",
      "No"
   )
)</f>
        <v/>
      </c>
      <c r="P336" s="4"/>
      <c r="Q336" s="4"/>
      <c r="R336" s="4"/>
      <c r="S336" s="4"/>
      <c r="T336" s="1"/>
      <c r="U336" s="52" t="str">
        <f>IF(Outcomes!M336="","",
   IF(AND(Outcomes!N336&lt;&gt;"",Outcomes!N336&lt;'County Names to hide (2)'!$C$2),0,
      ROUND((MIN(IF(Outcomes!N336="", 'County Names to hide (2)'!$D$2, Outcomes!N336),'County Names to hide (2)'!$D$2)-Outcomes!M336)/30,1)))</f>
        <v/>
      </c>
      <c r="V336" s="52" t="str">
        <f>IF(Outcomes!C336="", "", DATEDIF(Outcomes!C336,#REF!, "y"))</f>
        <v/>
      </c>
      <c r="W336" s="52" t="str">
        <f>IF(OR(A336 ="", M336 ="", N336 =""), "",
   IF(AND(
         N336 &gt;= 'County Names to hide (2)'!$C$2,
         N336 &lt;= 'County Names to hide (2)'!$D$2
      ),
      "Yes",
      "No"
   )
)</f>
        <v/>
      </c>
      <c r="X336" s="1"/>
      <c r="Y336" s="1"/>
      <c r="Z336" s="1"/>
    </row>
    <row r="337" spans="1:26" x14ac:dyDescent="0.35">
      <c r="A337" s="1"/>
      <c r="B337" s="1"/>
      <c r="C337" s="1"/>
      <c r="D337" s="1"/>
      <c r="E337" s="1"/>
      <c r="F337" s="1"/>
      <c r="G337" s="1"/>
      <c r="H337" s="1"/>
      <c r="I337" s="1"/>
      <c r="J337" s="1"/>
      <c r="K337" s="1"/>
      <c r="L337" s="79" t="str">
        <f t="shared" si="5"/>
        <v>Yes</v>
      </c>
      <c r="M337" s="4"/>
      <c r="N337" s="4"/>
      <c r="O337" s="52" t="str">
        <f>IF(OR(M337="", M337=""), "",
   IF(AND(
         M337 &lt;= 'County Names to hide (2)'!$D$2,
         OR(N337 ="", N337 &gt;= 'County Names to hide (2)'!$C$2)
      ),
      "Yes",
      "No"
   )
)</f>
        <v/>
      </c>
      <c r="P337" s="4"/>
      <c r="Q337" s="4"/>
      <c r="R337" s="4"/>
      <c r="S337" s="4"/>
      <c r="T337" s="1"/>
      <c r="U337" s="52" t="str">
        <f>IF(Outcomes!M337="","",
   IF(AND(Outcomes!N337&lt;&gt;"",Outcomes!N337&lt;'County Names to hide (2)'!$C$2),0,
      ROUND((MIN(IF(Outcomes!N337="", 'County Names to hide (2)'!$D$2, Outcomes!N337),'County Names to hide (2)'!$D$2)-Outcomes!M337)/30,1)))</f>
        <v/>
      </c>
      <c r="V337" s="52" t="str">
        <f>IF(Outcomes!C337="", "", DATEDIF(Outcomes!C337,#REF!, "y"))</f>
        <v/>
      </c>
      <c r="W337" s="52" t="str">
        <f>IF(OR(A337 ="", M337 ="", N337 =""), "",
   IF(AND(
         N337 &gt;= 'County Names to hide (2)'!$C$2,
         N337 &lt;= 'County Names to hide (2)'!$D$2
      ),
      "Yes",
      "No"
   )
)</f>
        <v/>
      </c>
      <c r="X337" s="1"/>
      <c r="Y337" s="1"/>
      <c r="Z337" s="1"/>
    </row>
    <row r="338" spans="1:26" x14ac:dyDescent="0.35">
      <c r="A338" s="1"/>
      <c r="B338" s="1"/>
      <c r="C338" s="1"/>
      <c r="D338" s="1"/>
      <c r="E338" s="1"/>
      <c r="F338" s="1"/>
      <c r="G338" s="1"/>
      <c r="H338" s="1"/>
      <c r="I338" s="1"/>
      <c r="J338" s="1"/>
      <c r="K338" s="1"/>
      <c r="L338" s="79" t="str">
        <f t="shared" si="5"/>
        <v>Yes</v>
      </c>
      <c r="M338" s="4"/>
      <c r="N338" s="4"/>
      <c r="O338" s="52" t="str">
        <f>IF(OR(M338="", M338=""), "",
   IF(AND(
         M338 &lt;= 'County Names to hide (2)'!$D$2,
         OR(N338 ="", N338 &gt;= 'County Names to hide (2)'!$C$2)
      ),
      "Yes",
      "No"
   )
)</f>
        <v/>
      </c>
      <c r="P338" s="4"/>
      <c r="Q338" s="4"/>
      <c r="R338" s="4"/>
      <c r="S338" s="4"/>
      <c r="T338" s="1"/>
      <c r="U338" s="52" t="str">
        <f>IF(Outcomes!M338="","",
   IF(AND(Outcomes!N338&lt;&gt;"",Outcomes!N338&lt;'County Names to hide (2)'!$C$2),0,
      ROUND((MIN(IF(Outcomes!N338="", 'County Names to hide (2)'!$D$2, Outcomes!N338),'County Names to hide (2)'!$D$2)-Outcomes!M338)/30,1)))</f>
        <v/>
      </c>
      <c r="V338" s="52" t="str">
        <f>IF(Outcomes!C338="", "", DATEDIF(Outcomes!C338,#REF!, "y"))</f>
        <v/>
      </c>
      <c r="W338" s="52" t="str">
        <f>IF(OR(A338 ="", M338 ="", N338 =""), "",
   IF(AND(
         N338 &gt;= 'County Names to hide (2)'!$C$2,
         N338 &lt;= 'County Names to hide (2)'!$D$2
      ),
      "Yes",
      "No"
   )
)</f>
        <v/>
      </c>
      <c r="X338" s="1"/>
      <c r="Y338" s="1"/>
      <c r="Z338" s="1"/>
    </row>
    <row r="339" spans="1:26" x14ac:dyDescent="0.35">
      <c r="A339" s="1"/>
      <c r="B339" s="1"/>
      <c r="C339" s="1"/>
      <c r="D339" s="1"/>
      <c r="E339" s="1"/>
      <c r="F339" s="1"/>
      <c r="G339" s="1"/>
      <c r="H339" s="1"/>
      <c r="I339" s="1"/>
      <c r="J339" s="1"/>
      <c r="K339" s="1"/>
      <c r="L339" s="79" t="str">
        <f t="shared" si="5"/>
        <v>Yes</v>
      </c>
      <c r="M339" s="4"/>
      <c r="N339" s="4"/>
      <c r="O339" s="52" t="str">
        <f>IF(OR(M339="", M339=""), "",
   IF(AND(
         M339 &lt;= 'County Names to hide (2)'!$D$2,
         OR(N339 ="", N339 &gt;= 'County Names to hide (2)'!$C$2)
      ),
      "Yes",
      "No"
   )
)</f>
        <v/>
      </c>
      <c r="P339" s="4"/>
      <c r="Q339" s="4"/>
      <c r="R339" s="4"/>
      <c r="S339" s="4"/>
      <c r="T339" s="1"/>
      <c r="U339" s="52" t="str">
        <f>IF(Outcomes!M339="","",
   IF(AND(Outcomes!N339&lt;&gt;"",Outcomes!N339&lt;'County Names to hide (2)'!$C$2),0,
      ROUND((MIN(IF(Outcomes!N339="", 'County Names to hide (2)'!$D$2, Outcomes!N339),'County Names to hide (2)'!$D$2)-Outcomes!M339)/30,1)))</f>
        <v/>
      </c>
      <c r="V339" s="52" t="str">
        <f>IF(Outcomes!C339="", "", DATEDIF(Outcomes!C339,#REF!, "y"))</f>
        <v/>
      </c>
      <c r="W339" s="52" t="str">
        <f>IF(OR(A339 ="", M339 ="", N339 =""), "",
   IF(AND(
         N339 &gt;= 'County Names to hide (2)'!$C$2,
         N339 &lt;= 'County Names to hide (2)'!$D$2
      ),
      "Yes",
      "No"
   )
)</f>
        <v/>
      </c>
      <c r="X339" s="1"/>
      <c r="Y339" s="1"/>
      <c r="Z339" s="1"/>
    </row>
    <row r="340" spans="1:26" x14ac:dyDescent="0.35">
      <c r="A340" s="1"/>
      <c r="B340" s="1"/>
      <c r="C340" s="1"/>
      <c r="D340" s="1"/>
      <c r="E340" s="1"/>
      <c r="F340" s="1"/>
      <c r="G340" s="1"/>
      <c r="H340" s="1"/>
      <c r="I340" s="1"/>
      <c r="J340" s="1"/>
      <c r="K340" s="1"/>
      <c r="L340" s="79" t="str">
        <f t="shared" si="5"/>
        <v>Yes</v>
      </c>
      <c r="M340" s="4"/>
      <c r="N340" s="4"/>
      <c r="O340" s="52" t="str">
        <f>IF(OR(M340="", M340=""), "",
   IF(AND(
         M340 &lt;= 'County Names to hide (2)'!$D$2,
         OR(N340 ="", N340 &gt;= 'County Names to hide (2)'!$C$2)
      ),
      "Yes",
      "No"
   )
)</f>
        <v/>
      </c>
      <c r="P340" s="4"/>
      <c r="Q340" s="4"/>
      <c r="R340" s="4"/>
      <c r="S340" s="4"/>
      <c r="T340" s="1"/>
      <c r="U340" s="52" t="str">
        <f>IF(Outcomes!M340="","",
   IF(AND(Outcomes!N340&lt;&gt;"",Outcomes!N340&lt;'County Names to hide (2)'!$C$2),0,
      ROUND((MIN(IF(Outcomes!N340="", 'County Names to hide (2)'!$D$2, Outcomes!N340),'County Names to hide (2)'!$D$2)-Outcomes!M340)/30,1)))</f>
        <v/>
      </c>
      <c r="V340" s="52" t="str">
        <f>IF(Outcomes!C340="", "", DATEDIF(Outcomes!C340,#REF!, "y"))</f>
        <v/>
      </c>
      <c r="W340" s="52" t="str">
        <f>IF(OR(A340 ="", M340 ="", N340 =""), "",
   IF(AND(
         N340 &gt;= 'County Names to hide (2)'!$C$2,
         N340 &lt;= 'County Names to hide (2)'!$D$2
      ),
      "Yes",
      "No"
   )
)</f>
        <v/>
      </c>
      <c r="X340" s="1"/>
      <c r="Y340" s="1"/>
      <c r="Z340" s="1"/>
    </row>
    <row r="341" spans="1:26" x14ac:dyDescent="0.35">
      <c r="A341" s="1"/>
      <c r="B341" s="1"/>
      <c r="C341" s="1"/>
      <c r="D341" s="1"/>
      <c r="E341" s="1"/>
      <c r="F341" s="1"/>
      <c r="G341" s="1"/>
      <c r="H341" s="1"/>
      <c r="I341" s="1"/>
      <c r="J341" s="1"/>
      <c r="K341" s="1"/>
      <c r="L341" s="79" t="str">
        <f t="shared" si="5"/>
        <v>Yes</v>
      </c>
      <c r="M341" s="4"/>
      <c r="N341" s="4"/>
      <c r="O341" s="52" t="str">
        <f>IF(OR(M341="", M341=""), "",
   IF(AND(
         M341 &lt;= 'County Names to hide (2)'!$D$2,
         OR(N341 ="", N341 &gt;= 'County Names to hide (2)'!$C$2)
      ),
      "Yes",
      "No"
   )
)</f>
        <v/>
      </c>
      <c r="P341" s="4"/>
      <c r="Q341" s="4"/>
      <c r="R341" s="4"/>
      <c r="S341" s="4"/>
      <c r="T341" s="1"/>
      <c r="U341" s="52" t="str">
        <f>IF(Outcomes!M341="","",
   IF(AND(Outcomes!N341&lt;&gt;"",Outcomes!N341&lt;'County Names to hide (2)'!$C$2),0,
      ROUND((MIN(IF(Outcomes!N341="", 'County Names to hide (2)'!$D$2, Outcomes!N341),'County Names to hide (2)'!$D$2)-Outcomes!M341)/30,1)))</f>
        <v/>
      </c>
      <c r="V341" s="52" t="str">
        <f>IF(Outcomes!C341="", "", DATEDIF(Outcomes!C341,#REF!, "y"))</f>
        <v/>
      </c>
      <c r="W341" s="52" t="str">
        <f>IF(OR(A341 ="", M341 ="", N341 =""), "",
   IF(AND(
         N341 &gt;= 'County Names to hide (2)'!$C$2,
         N341 &lt;= 'County Names to hide (2)'!$D$2
      ),
      "Yes",
      "No"
   )
)</f>
        <v/>
      </c>
      <c r="X341" s="1"/>
      <c r="Y341" s="1"/>
      <c r="Z341" s="1"/>
    </row>
    <row r="342" spans="1:26" x14ac:dyDescent="0.35">
      <c r="A342" s="1"/>
      <c r="B342" s="1"/>
      <c r="C342" s="1"/>
      <c r="D342" s="1"/>
      <c r="E342" s="1"/>
      <c r="F342" s="1"/>
      <c r="G342" s="1"/>
      <c r="H342" s="1"/>
      <c r="I342" s="1"/>
      <c r="J342" s="1"/>
      <c r="K342" s="1"/>
      <c r="L342" s="79" t="str">
        <f t="shared" si="5"/>
        <v>Yes</v>
      </c>
      <c r="M342" s="4"/>
      <c r="N342" s="4"/>
      <c r="O342" s="52" t="str">
        <f>IF(OR(M342="", M342=""), "",
   IF(AND(
         M342 &lt;= 'County Names to hide (2)'!$D$2,
         OR(N342 ="", N342 &gt;= 'County Names to hide (2)'!$C$2)
      ),
      "Yes",
      "No"
   )
)</f>
        <v/>
      </c>
      <c r="P342" s="4"/>
      <c r="Q342" s="4"/>
      <c r="R342" s="4"/>
      <c r="S342" s="4"/>
      <c r="T342" s="1"/>
      <c r="U342" s="52" t="str">
        <f>IF(Outcomes!M342="","",
   IF(AND(Outcomes!N342&lt;&gt;"",Outcomes!N342&lt;'County Names to hide (2)'!$C$2),0,
      ROUND((MIN(IF(Outcomes!N342="", 'County Names to hide (2)'!$D$2, Outcomes!N342),'County Names to hide (2)'!$D$2)-Outcomes!M342)/30,1)))</f>
        <v/>
      </c>
      <c r="V342" s="52" t="str">
        <f>IF(Outcomes!C342="", "", DATEDIF(Outcomes!C342,#REF!, "y"))</f>
        <v/>
      </c>
      <c r="W342" s="52" t="str">
        <f>IF(OR(A342 ="", M342 ="", N342 =""), "",
   IF(AND(
         N342 &gt;= 'County Names to hide (2)'!$C$2,
         N342 &lt;= 'County Names to hide (2)'!$D$2
      ),
      "Yes",
      "No"
   )
)</f>
        <v/>
      </c>
      <c r="X342" s="1"/>
      <c r="Y342" s="1"/>
      <c r="Z342" s="1"/>
    </row>
    <row r="343" spans="1:26" x14ac:dyDescent="0.35">
      <c r="A343" s="1"/>
      <c r="B343" s="1"/>
      <c r="C343" s="1"/>
      <c r="D343" s="1"/>
      <c r="E343" s="1"/>
      <c r="F343" s="1"/>
      <c r="G343" s="1"/>
      <c r="H343" s="1"/>
      <c r="I343" s="1"/>
      <c r="J343" s="1"/>
      <c r="K343" s="1"/>
      <c r="L343" s="79" t="str">
        <f t="shared" si="5"/>
        <v>Yes</v>
      </c>
      <c r="M343" s="4"/>
      <c r="N343" s="4"/>
      <c r="O343" s="52" t="str">
        <f>IF(OR(M343="", M343=""), "",
   IF(AND(
         M343 &lt;= 'County Names to hide (2)'!$D$2,
         OR(N343 ="", N343 &gt;= 'County Names to hide (2)'!$C$2)
      ),
      "Yes",
      "No"
   )
)</f>
        <v/>
      </c>
      <c r="P343" s="4"/>
      <c r="Q343" s="4"/>
      <c r="R343" s="4"/>
      <c r="S343" s="4"/>
      <c r="T343" s="1"/>
      <c r="U343" s="52" t="str">
        <f>IF(Outcomes!M343="","",
   IF(AND(Outcomes!N343&lt;&gt;"",Outcomes!N343&lt;'County Names to hide (2)'!$C$2),0,
      ROUND((MIN(IF(Outcomes!N343="", 'County Names to hide (2)'!$D$2, Outcomes!N343),'County Names to hide (2)'!$D$2)-Outcomes!M343)/30,1)))</f>
        <v/>
      </c>
      <c r="V343" s="52" t="str">
        <f>IF(Outcomes!C343="", "", DATEDIF(Outcomes!C343,#REF!, "y"))</f>
        <v/>
      </c>
      <c r="W343" s="52" t="str">
        <f>IF(OR(A343 ="", M343 ="", N343 =""), "",
   IF(AND(
         N343 &gt;= 'County Names to hide (2)'!$C$2,
         N343 &lt;= 'County Names to hide (2)'!$D$2
      ),
      "Yes",
      "No"
   )
)</f>
        <v/>
      </c>
      <c r="X343" s="1"/>
      <c r="Y343" s="1"/>
      <c r="Z343" s="1"/>
    </row>
    <row r="344" spans="1:26" x14ac:dyDescent="0.35">
      <c r="A344" s="1"/>
      <c r="B344" s="1"/>
      <c r="C344" s="1"/>
      <c r="D344" s="1"/>
      <c r="E344" s="1"/>
      <c r="F344" s="1"/>
      <c r="G344" s="1"/>
      <c r="H344" s="1"/>
      <c r="I344" s="1"/>
      <c r="J344" s="1"/>
      <c r="K344" s="1"/>
      <c r="L344" s="79" t="str">
        <f t="shared" si="5"/>
        <v>Yes</v>
      </c>
      <c r="M344" s="4"/>
      <c r="N344" s="4"/>
      <c r="O344" s="52" t="str">
        <f>IF(OR(M344="", M344=""), "",
   IF(AND(
         M344 &lt;= 'County Names to hide (2)'!$D$2,
         OR(N344 ="", N344 &gt;= 'County Names to hide (2)'!$C$2)
      ),
      "Yes",
      "No"
   )
)</f>
        <v/>
      </c>
      <c r="P344" s="4"/>
      <c r="Q344" s="4"/>
      <c r="R344" s="4"/>
      <c r="S344" s="4"/>
      <c r="T344" s="1"/>
      <c r="U344" s="52" t="str">
        <f>IF(Outcomes!M344="","",
   IF(AND(Outcomes!N344&lt;&gt;"",Outcomes!N344&lt;'County Names to hide (2)'!$C$2),0,
      ROUND((MIN(IF(Outcomes!N344="", 'County Names to hide (2)'!$D$2, Outcomes!N344),'County Names to hide (2)'!$D$2)-Outcomes!M344)/30,1)))</f>
        <v/>
      </c>
      <c r="V344" s="52" t="str">
        <f>IF(Outcomes!C344="", "", DATEDIF(Outcomes!C344,#REF!, "y"))</f>
        <v/>
      </c>
      <c r="W344" s="52" t="str">
        <f>IF(OR(A344 ="", M344 ="", N344 =""), "",
   IF(AND(
         N344 &gt;= 'County Names to hide (2)'!$C$2,
         N344 &lt;= 'County Names to hide (2)'!$D$2
      ),
      "Yes",
      "No"
   )
)</f>
        <v/>
      </c>
      <c r="X344" s="1"/>
      <c r="Y344" s="1"/>
      <c r="Z344" s="1"/>
    </row>
    <row r="345" spans="1:26" x14ac:dyDescent="0.35">
      <c r="A345" s="1"/>
      <c r="B345" s="1"/>
      <c r="C345" s="1"/>
      <c r="D345" s="1"/>
      <c r="E345" s="1"/>
      <c r="F345" s="1"/>
      <c r="G345" s="1"/>
      <c r="H345" s="1"/>
      <c r="I345" s="1"/>
      <c r="J345" s="1"/>
      <c r="K345" s="1"/>
      <c r="L345" s="79" t="str">
        <f t="shared" si="5"/>
        <v>Yes</v>
      </c>
      <c r="M345" s="4"/>
      <c r="N345" s="4"/>
      <c r="O345" s="52" t="str">
        <f>IF(OR(M345="", M345=""), "",
   IF(AND(
         M345 &lt;= 'County Names to hide (2)'!$D$2,
         OR(N345 ="", N345 &gt;= 'County Names to hide (2)'!$C$2)
      ),
      "Yes",
      "No"
   )
)</f>
        <v/>
      </c>
      <c r="P345" s="4"/>
      <c r="Q345" s="4"/>
      <c r="R345" s="4"/>
      <c r="S345" s="4"/>
      <c r="T345" s="1"/>
      <c r="U345" s="52" t="str">
        <f>IF(Outcomes!M345="","",
   IF(AND(Outcomes!N345&lt;&gt;"",Outcomes!N345&lt;'County Names to hide (2)'!$C$2),0,
      ROUND((MIN(IF(Outcomes!N345="", 'County Names to hide (2)'!$D$2, Outcomes!N345),'County Names to hide (2)'!$D$2)-Outcomes!M345)/30,1)))</f>
        <v/>
      </c>
      <c r="V345" s="52" t="str">
        <f>IF(Outcomes!C345="", "", DATEDIF(Outcomes!C345,#REF!, "y"))</f>
        <v/>
      </c>
      <c r="W345" s="52" t="str">
        <f>IF(OR(A345 ="", M345 ="", N345 =""), "",
   IF(AND(
         N345 &gt;= 'County Names to hide (2)'!$C$2,
         N345 &lt;= 'County Names to hide (2)'!$D$2
      ),
      "Yes",
      "No"
   )
)</f>
        <v/>
      </c>
      <c r="X345" s="1"/>
      <c r="Y345" s="1"/>
      <c r="Z345" s="1"/>
    </row>
    <row r="346" spans="1:26" x14ac:dyDescent="0.35">
      <c r="A346" s="1"/>
      <c r="B346" s="1"/>
      <c r="C346" s="1"/>
      <c r="D346" s="1"/>
      <c r="E346" s="1"/>
      <c r="F346" s="1"/>
      <c r="G346" s="1"/>
      <c r="H346" s="1"/>
      <c r="I346" s="1"/>
      <c r="J346" s="1"/>
      <c r="K346" s="1"/>
      <c r="L346" s="79" t="str">
        <f t="shared" si="5"/>
        <v>Yes</v>
      </c>
      <c r="M346" s="4"/>
      <c r="N346" s="4"/>
      <c r="O346" s="52" t="str">
        <f>IF(OR(M346="", M346=""), "",
   IF(AND(
         M346 &lt;= 'County Names to hide (2)'!$D$2,
         OR(N346 ="", N346 &gt;= 'County Names to hide (2)'!$C$2)
      ),
      "Yes",
      "No"
   )
)</f>
        <v/>
      </c>
      <c r="P346" s="4"/>
      <c r="Q346" s="4"/>
      <c r="R346" s="4"/>
      <c r="S346" s="4"/>
      <c r="T346" s="1"/>
      <c r="U346" s="52" t="str">
        <f>IF(Outcomes!M346="","",
   IF(AND(Outcomes!N346&lt;&gt;"",Outcomes!N346&lt;'County Names to hide (2)'!$C$2),0,
      ROUND((MIN(IF(Outcomes!N346="", 'County Names to hide (2)'!$D$2, Outcomes!N346),'County Names to hide (2)'!$D$2)-Outcomes!M346)/30,1)))</f>
        <v/>
      </c>
      <c r="V346" s="52" t="str">
        <f>IF(Outcomes!C346="", "", DATEDIF(Outcomes!C346,#REF!, "y"))</f>
        <v/>
      </c>
      <c r="W346" s="52" t="str">
        <f>IF(OR(A346 ="", M346 ="", N346 =""), "",
   IF(AND(
         N346 &gt;= 'County Names to hide (2)'!$C$2,
         N346 &lt;= 'County Names to hide (2)'!$D$2
      ),
      "Yes",
      "No"
   )
)</f>
        <v/>
      </c>
      <c r="X346" s="1"/>
      <c r="Y346" s="1"/>
      <c r="Z346" s="1"/>
    </row>
    <row r="347" spans="1:26" x14ac:dyDescent="0.35">
      <c r="A347" s="1"/>
      <c r="B347" s="1"/>
      <c r="C347" s="1"/>
      <c r="D347" s="1"/>
      <c r="E347" s="1"/>
      <c r="F347" s="1"/>
      <c r="G347" s="1"/>
      <c r="H347" s="1"/>
      <c r="I347" s="1"/>
      <c r="J347" s="1"/>
      <c r="K347" s="1"/>
      <c r="L347" s="79" t="str">
        <f t="shared" si="5"/>
        <v>Yes</v>
      </c>
      <c r="M347" s="4"/>
      <c r="N347" s="4"/>
      <c r="O347" s="52" t="str">
        <f>IF(OR(M347="", M347=""), "",
   IF(AND(
         M347 &lt;= 'County Names to hide (2)'!$D$2,
         OR(N347 ="", N347 &gt;= 'County Names to hide (2)'!$C$2)
      ),
      "Yes",
      "No"
   )
)</f>
        <v/>
      </c>
      <c r="P347" s="4"/>
      <c r="Q347" s="4"/>
      <c r="R347" s="4"/>
      <c r="S347" s="4"/>
      <c r="T347" s="1"/>
      <c r="U347" s="52" t="str">
        <f>IF(Outcomes!M347="","",
   IF(AND(Outcomes!N347&lt;&gt;"",Outcomes!N347&lt;'County Names to hide (2)'!$C$2),0,
      ROUND((MIN(IF(Outcomes!N347="", 'County Names to hide (2)'!$D$2, Outcomes!N347),'County Names to hide (2)'!$D$2)-Outcomes!M347)/30,1)))</f>
        <v/>
      </c>
      <c r="V347" s="52" t="str">
        <f>IF(Outcomes!C347="", "", DATEDIF(Outcomes!C347,#REF!, "y"))</f>
        <v/>
      </c>
      <c r="W347" s="52" t="str">
        <f>IF(OR(A347 ="", M347 ="", N347 =""), "",
   IF(AND(
         N347 &gt;= 'County Names to hide (2)'!$C$2,
         N347 &lt;= 'County Names to hide (2)'!$D$2
      ),
      "Yes",
      "No"
   )
)</f>
        <v/>
      </c>
      <c r="X347" s="1"/>
      <c r="Y347" s="1"/>
      <c r="Z347" s="1"/>
    </row>
    <row r="348" spans="1:26" x14ac:dyDescent="0.35">
      <c r="A348" s="1"/>
      <c r="B348" s="1"/>
      <c r="C348" s="1"/>
      <c r="D348" s="1"/>
      <c r="E348" s="1"/>
      <c r="F348" s="1"/>
      <c r="G348" s="1"/>
      <c r="H348" s="1"/>
      <c r="I348" s="1"/>
      <c r="J348" s="1"/>
      <c r="K348" s="1"/>
      <c r="L348" s="79" t="str">
        <f t="shared" si="5"/>
        <v>Yes</v>
      </c>
      <c r="M348" s="4"/>
      <c r="N348" s="4"/>
      <c r="O348" s="52" t="str">
        <f>IF(OR(M348="", M348=""), "",
   IF(AND(
         M348 &lt;= 'County Names to hide (2)'!$D$2,
         OR(N348 ="", N348 &gt;= 'County Names to hide (2)'!$C$2)
      ),
      "Yes",
      "No"
   )
)</f>
        <v/>
      </c>
      <c r="P348" s="4"/>
      <c r="Q348" s="4"/>
      <c r="R348" s="4"/>
      <c r="S348" s="4"/>
      <c r="T348" s="1"/>
      <c r="U348" s="52" t="str">
        <f>IF(Outcomes!M348="","",
   IF(AND(Outcomes!N348&lt;&gt;"",Outcomes!N348&lt;'County Names to hide (2)'!$C$2),0,
      ROUND((MIN(IF(Outcomes!N348="", 'County Names to hide (2)'!$D$2, Outcomes!N348),'County Names to hide (2)'!$D$2)-Outcomes!M348)/30,1)))</f>
        <v/>
      </c>
      <c r="V348" s="52" t="str">
        <f>IF(Outcomes!C348="", "", DATEDIF(Outcomes!C348,#REF!, "y"))</f>
        <v/>
      </c>
      <c r="W348" s="52" t="str">
        <f>IF(OR(A348 ="", M348 ="", N348 =""), "",
   IF(AND(
         N348 &gt;= 'County Names to hide (2)'!$C$2,
         N348 &lt;= 'County Names to hide (2)'!$D$2
      ),
      "Yes",
      "No"
   )
)</f>
        <v/>
      </c>
      <c r="X348" s="1"/>
      <c r="Y348" s="1"/>
      <c r="Z348" s="1"/>
    </row>
    <row r="349" spans="1:26" x14ac:dyDescent="0.35">
      <c r="A349" s="1"/>
      <c r="B349" s="1"/>
      <c r="C349" s="1"/>
      <c r="D349" s="1"/>
      <c r="E349" s="1"/>
      <c r="F349" s="1"/>
      <c r="G349" s="1"/>
      <c r="H349" s="1"/>
      <c r="I349" s="1"/>
      <c r="J349" s="1"/>
      <c r="K349" s="1"/>
      <c r="L349" s="79" t="str">
        <f t="shared" si="5"/>
        <v>Yes</v>
      </c>
      <c r="M349" s="4"/>
      <c r="N349" s="4"/>
      <c r="O349" s="52" t="str">
        <f>IF(OR(M349="", M349=""), "",
   IF(AND(
         M349 &lt;= 'County Names to hide (2)'!$D$2,
         OR(N349 ="", N349 &gt;= 'County Names to hide (2)'!$C$2)
      ),
      "Yes",
      "No"
   )
)</f>
        <v/>
      </c>
      <c r="P349" s="4"/>
      <c r="Q349" s="4"/>
      <c r="R349" s="4"/>
      <c r="S349" s="4"/>
      <c r="T349" s="1"/>
      <c r="U349" s="52" t="str">
        <f>IF(Outcomes!M349="","",
   IF(AND(Outcomes!N349&lt;&gt;"",Outcomes!N349&lt;'County Names to hide (2)'!$C$2),0,
      ROUND((MIN(IF(Outcomes!N349="", 'County Names to hide (2)'!$D$2, Outcomes!N349),'County Names to hide (2)'!$D$2)-Outcomes!M349)/30,1)))</f>
        <v/>
      </c>
      <c r="V349" s="52" t="str">
        <f>IF(Outcomes!C349="", "", DATEDIF(Outcomes!C349,#REF!, "y"))</f>
        <v/>
      </c>
      <c r="W349" s="52" t="str">
        <f>IF(OR(A349 ="", M349 ="", N349 =""), "",
   IF(AND(
         N349 &gt;= 'County Names to hide (2)'!$C$2,
         N349 &lt;= 'County Names to hide (2)'!$D$2
      ),
      "Yes",
      "No"
   )
)</f>
        <v/>
      </c>
      <c r="X349" s="1"/>
      <c r="Y349" s="1"/>
      <c r="Z349" s="1"/>
    </row>
    <row r="350" spans="1:26" x14ac:dyDescent="0.35">
      <c r="A350" s="1"/>
      <c r="B350" s="1"/>
      <c r="C350" s="1"/>
      <c r="D350" s="1"/>
      <c r="E350" s="1"/>
      <c r="F350" s="1"/>
      <c r="G350" s="1"/>
      <c r="H350" s="1"/>
      <c r="I350" s="1"/>
      <c r="J350" s="1"/>
      <c r="K350" s="1"/>
      <c r="L350" s="79" t="str">
        <f t="shared" si="5"/>
        <v>Yes</v>
      </c>
      <c r="M350" s="4"/>
      <c r="N350" s="4"/>
      <c r="O350" s="52" t="str">
        <f>IF(OR(M350="", M350=""), "",
   IF(AND(
         M350 &lt;= 'County Names to hide (2)'!$D$2,
         OR(N350 ="", N350 &gt;= 'County Names to hide (2)'!$C$2)
      ),
      "Yes",
      "No"
   )
)</f>
        <v/>
      </c>
      <c r="P350" s="4"/>
      <c r="Q350" s="4"/>
      <c r="R350" s="4"/>
      <c r="S350" s="4"/>
      <c r="T350" s="1"/>
      <c r="U350" s="52" t="str">
        <f>IF(Outcomes!M350="","",
   IF(AND(Outcomes!N350&lt;&gt;"",Outcomes!N350&lt;'County Names to hide (2)'!$C$2),0,
      ROUND((MIN(IF(Outcomes!N350="", 'County Names to hide (2)'!$D$2, Outcomes!N350),'County Names to hide (2)'!$D$2)-Outcomes!M350)/30,1)))</f>
        <v/>
      </c>
      <c r="V350" s="52" t="str">
        <f>IF(Outcomes!C350="", "", DATEDIF(Outcomes!C350,#REF!, "y"))</f>
        <v/>
      </c>
      <c r="W350" s="52" t="str">
        <f>IF(OR(A350 ="", M350 ="", N350 =""), "",
   IF(AND(
         N350 &gt;= 'County Names to hide (2)'!$C$2,
         N350 &lt;= 'County Names to hide (2)'!$D$2
      ),
      "Yes",
      "No"
   )
)</f>
        <v/>
      </c>
      <c r="X350" s="1"/>
      <c r="Y350" s="1"/>
      <c r="Z350" s="1"/>
    </row>
    <row r="351" spans="1:26" x14ac:dyDescent="0.35">
      <c r="A351" s="1"/>
      <c r="B351" s="1"/>
      <c r="C351" s="1"/>
      <c r="D351" s="1"/>
      <c r="E351" s="1"/>
      <c r="F351" s="1"/>
      <c r="G351" s="1"/>
      <c r="H351" s="1"/>
      <c r="I351" s="1"/>
      <c r="J351" s="1"/>
      <c r="K351" s="1"/>
      <c r="L351" s="79" t="str">
        <f t="shared" si="5"/>
        <v>Yes</v>
      </c>
      <c r="M351" s="4"/>
      <c r="N351" s="4"/>
      <c r="O351" s="52" t="str">
        <f>IF(OR(M351="", M351=""), "",
   IF(AND(
         M351 &lt;= 'County Names to hide (2)'!$D$2,
         OR(N351 ="", N351 &gt;= 'County Names to hide (2)'!$C$2)
      ),
      "Yes",
      "No"
   )
)</f>
        <v/>
      </c>
      <c r="P351" s="4"/>
      <c r="Q351" s="4"/>
      <c r="R351" s="4"/>
      <c r="S351" s="4"/>
      <c r="T351" s="1"/>
      <c r="U351" s="52" t="str">
        <f>IF(Outcomes!M351="","",
   IF(AND(Outcomes!N351&lt;&gt;"",Outcomes!N351&lt;'County Names to hide (2)'!$C$2),0,
      ROUND((MIN(IF(Outcomes!N351="", 'County Names to hide (2)'!$D$2, Outcomes!N351),'County Names to hide (2)'!$D$2)-Outcomes!M351)/30,1)))</f>
        <v/>
      </c>
      <c r="V351" s="52" t="str">
        <f>IF(Outcomes!C351="", "", DATEDIF(Outcomes!C351,#REF!, "y"))</f>
        <v/>
      </c>
      <c r="W351" s="52" t="str">
        <f>IF(OR(A351 ="", M351 ="", N351 =""), "",
   IF(AND(
         N351 &gt;= 'County Names to hide (2)'!$C$2,
         N351 &lt;= 'County Names to hide (2)'!$D$2
      ),
      "Yes",
      "No"
   )
)</f>
        <v/>
      </c>
      <c r="X351" s="1"/>
      <c r="Y351" s="1"/>
      <c r="Z351" s="1"/>
    </row>
    <row r="352" spans="1:26" x14ac:dyDescent="0.35">
      <c r="A352" s="1"/>
      <c r="B352" s="1"/>
      <c r="C352" s="1"/>
      <c r="D352" s="1"/>
      <c r="E352" s="1"/>
      <c r="F352" s="1"/>
      <c r="G352" s="1"/>
      <c r="H352" s="1"/>
      <c r="I352" s="1"/>
      <c r="J352" s="1"/>
      <c r="K352" s="1"/>
      <c r="L352" s="79" t="str">
        <f t="shared" si="5"/>
        <v>Yes</v>
      </c>
      <c r="M352" s="4"/>
      <c r="N352" s="4"/>
      <c r="O352" s="52" t="str">
        <f>IF(OR(M352="", M352=""), "",
   IF(AND(
         M352 &lt;= 'County Names to hide (2)'!$D$2,
         OR(N352 ="", N352 &gt;= 'County Names to hide (2)'!$C$2)
      ),
      "Yes",
      "No"
   )
)</f>
        <v/>
      </c>
      <c r="P352" s="4"/>
      <c r="Q352" s="4"/>
      <c r="R352" s="4"/>
      <c r="S352" s="4"/>
      <c r="T352" s="1"/>
      <c r="U352" s="52" t="str">
        <f>IF(Outcomes!M352="","",
   IF(AND(Outcomes!N352&lt;&gt;"",Outcomes!N352&lt;'County Names to hide (2)'!$C$2),0,
      ROUND((MIN(IF(Outcomes!N352="", 'County Names to hide (2)'!$D$2, Outcomes!N352),'County Names to hide (2)'!$D$2)-Outcomes!M352)/30,1)))</f>
        <v/>
      </c>
      <c r="V352" s="52" t="str">
        <f>IF(Outcomes!C352="", "", DATEDIF(Outcomes!C352,#REF!, "y"))</f>
        <v/>
      </c>
      <c r="W352" s="52" t="str">
        <f>IF(OR(A352 ="", M352 ="", N352 =""), "",
   IF(AND(
         N352 &gt;= 'County Names to hide (2)'!$C$2,
         N352 &lt;= 'County Names to hide (2)'!$D$2
      ),
      "Yes",
      "No"
   )
)</f>
        <v/>
      </c>
      <c r="X352" s="1"/>
      <c r="Y352" s="1"/>
      <c r="Z352" s="1"/>
    </row>
    <row r="353" spans="1:26" x14ac:dyDescent="0.35">
      <c r="A353" s="1"/>
      <c r="B353" s="1"/>
      <c r="C353" s="1"/>
      <c r="D353" s="1"/>
      <c r="E353" s="1"/>
      <c r="F353" s="1"/>
      <c r="G353" s="1"/>
      <c r="H353" s="1"/>
      <c r="I353" s="1"/>
      <c r="J353" s="1"/>
      <c r="K353" s="1"/>
      <c r="L353" s="79" t="str">
        <f t="shared" si="5"/>
        <v>Yes</v>
      </c>
      <c r="M353" s="4"/>
      <c r="N353" s="4"/>
      <c r="O353" s="52" t="str">
        <f>IF(OR(M353="", M353=""), "",
   IF(AND(
         M353 &lt;= 'County Names to hide (2)'!$D$2,
         OR(N353 ="", N353 &gt;= 'County Names to hide (2)'!$C$2)
      ),
      "Yes",
      "No"
   )
)</f>
        <v/>
      </c>
      <c r="P353" s="4"/>
      <c r="Q353" s="4"/>
      <c r="R353" s="4"/>
      <c r="S353" s="4"/>
      <c r="T353" s="1"/>
      <c r="U353" s="52" t="str">
        <f>IF(Outcomes!M353="","",
   IF(AND(Outcomes!N353&lt;&gt;"",Outcomes!N353&lt;'County Names to hide (2)'!$C$2),0,
      ROUND((MIN(IF(Outcomes!N353="", 'County Names to hide (2)'!$D$2, Outcomes!N353),'County Names to hide (2)'!$D$2)-Outcomes!M353)/30,1)))</f>
        <v/>
      </c>
      <c r="V353" s="52" t="str">
        <f>IF(Outcomes!C353="", "", DATEDIF(Outcomes!C353,#REF!, "y"))</f>
        <v/>
      </c>
      <c r="W353" s="52" t="str">
        <f>IF(OR(A353 ="", M353 ="", N353 =""), "",
   IF(AND(
         N353 &gt;= 'County Names to hide (2)'!$C$2,
         N353 &lt;= 'County Names to hide (2)'!$D$2
      ),
      "Yes",
      "No"
   )
)</f>
        <v/>
      </c>
      <c r="X353" s="1"/>
      <c r="Y353" s="1"/>
      <c r="Z353" s="1"/>
    </row>
    <row r="354" spans="1:26" x14ac:dyDescent="0.35">
      <c r="A354" s="1"/>
      <c r="B354" s="1"/>
      <c r="C354" s="1"/>
      <c r="D354" s="1"/>
      <c r="E354" s="1"/>
      <c r="F354" s="1"/>
      <c r="G354" s="1"/>
      <c r="H354" s="1"/>
      <c r="I354" s="1"/>
      <c r="J354" s="1"/>
      <c r="K354" s="1"/>
      <c r="L354" s="79" t="str">
        <f t="shared" si="5"/>
        <v>Yes</v>
      </c>
      <c r="M354" s="4"/>
      <c r="N354" s="4"/>
      <c r="O354" s="52" t="str">
        <f>IF(OR(M354="", M354=""), "",
   IF(AND(
         M354 &lt;= 'County Names to hide (2)'!$D$2,
         OR(N354 ="", N354 &gt;= 'County Names to hide (2)'!$C$2)
      ),
      "Yes",
      "No"
   )
)</f>
        <v/>
      </c>
      <c r="P354" s="4"/>
      <c r="Q354" s="4"/>
      <c r="R354" s="4"/>
      <c r="S354" s="4"/>
      <c r="T354" s="1"/>
      <c r="U354" s="52" t="str">
        <f>IF(Outcomes!M354="","",
   IF(AND(Outcomes!N354&lt;&gt;"",Outcomes!N354&lt;'County Names to hide (2)'!$C$2),0,
      ROUND((MIN(IF(Outcomes!N354="", 'County Names to hide (2)'!$D$2, Outcomes!N354),'County Names to hide (2)'!$D$2)-Outcomes!M354)/30,1)))</f>
        <v/>
      </c>
      <c r="V354" s="52" t="str">
        <f>IF(Outcomes!C354="", "", DATEDIF(Outcomes!C354,#REF!, "y"))</f>
        <v/>
      </c>
      <c r="W354" s="52" t="str">
        <f>IF(OR(A354 ="", M354 ="", N354 =""), "",
   IF(AND(
         N354 &gt;= 'County Names to hide (2)'!$C$2,
         N354 &lt;= 'County Names to hide (2)'!$D$2
      ),
      "Yes",
      "No"
   )
)</f>
        <v/>
      </c>
      <c r="X354" s="1"/>
      <c r="Y354" s="1"/>
      <c r="Z354" s="1"/>
    </row>
    <row r="355" spans="1:26" x14ac:dyDescent="0.35">
      <c r="A355" s="1"/>
      <c r="B355" s="1"/>
      <c r="C355" s="1"/>
      <c r="D355" s="1"/>
      <c r="E355" s="1"/>
      <c r="F355" s="1"/>
      <c r="G355" s="1"/>
      <c r="H355" s="1"/>
      <c r="I355" s="1"/>
      <c r="J355" s="1"/>
      <c r="K355" s="1"/>
      <c r="L355" s="79" t="str">
        <f t="shared" si="5"/>
        <v>Yes</v>
      </c>
      <c r="M355" s="4"/>
      <c r="N355" s="4"/>
      <c r="O355" s="52" t="str">
        <f>IF(OR(M355="", M355=""), "",
   IF(AND(
         M355 &lt;= 'County Names to hide (2)'!$D$2,
         OR(N355 ="", N355 &gt;= 'County Names to hide (2)'!$C$2)
      ),
      "Yes",
      "No"
   )
)</f>
        <v/>
      </c>
      <c r="P355" s="4"/>
      <c r="Q355" s="4"/>
      <c r="R355" s="4"/>
      <c r="S355" s="4"/>
      <c r="T355" s="1"/>
      <c r="U355" s="52" t="str">
        <f>IF(Outcomes!M355="","",
   IF(AND(Outcomes!N355&lt;&gt;"",Outcomes!N355&lt;'County Names to hide (2)'!$C$2),0,
      ROUND((MIN(IF(Outcomes!N355="", 'County Names to hide (2)'!$D$2, Outcomes!N355),'County Names to hide (2)'!$D$2)-Outcomes!M355)/30,1)))</f>
        <v/>
      </c>
      <c r="V355" s="52" t="str">
        <f>IF(Outcomes!C355="", "", DATEDIF(Outcomes!C355,#REF!, "y"))</f>
        <v/>
      </c>
      <c r="W355" s="52" t="str">
        <f>IF(OR(A355 ="", M355 ="", N355 =""), "",
   IF(AND(
         N355 &gt;= 'County Names to hide (2)'!$C$2,
         N355 &lt;= 'County Names to hide (2)'!$D$2
      ),
      "Yes",
      "No"
   )
)</f>
        <v/>
      </c>
      <c r="X355" s="1"/>
      <c r="Y355" s="1"/>
      <c r="Z355" s="1"/>
    </row>
    <row r="356" spans="1:26" x14ac:dyDescent="0.35">
      <c r="A356" s="1"/>
      <c r="B356" s="1"/>
      <c r="C356" s="1"/>
      <c r="D356" s="1"/>
      <c r="E356" s="1"/>
      <c r="F356" s="1"/>
      <c r="G356" s="1"/>
      <c r="H356" s="1"/>
      <c r="I356" s="1"/>
      <c r="J356" s="1"/>
      <c r="K356" s="1"/>
      <c r="L356" s="79" t="str">
        <f t="shared" si="5"/>
        <v>Yes</v>
      </c>
      <c r="M356" s="4"/>
      <c r="N356" s="4"/>
      <c r="O356" s="52" t="str">
        <f>IF(OR(M356="", M356=""), "",
   IF(AND(
         M356 &lt;= 'County Names to hide (2)'!$D$2,
         OR(N356 ="", N356 &gt;= 'County Names to hide (2)'!$C$2)
      ),
      "Yes",
      "No"
   )
)</f>
        <v/>
      </c>
      <c r="P356" s="4"/>
      <c r="Q356" s="4"/>
      <c r="R356" s="4"/>
      <c r="S356" s="4"/>
      <c r="T356" s="1"/>
      <c r="U356" s="52" t="str">
        <f>IF(Outcomes!M356="","",
   IF(AND(Outcomes!N356&lt;&gt;"",Outcomes!N356&lt;'County Names to hide (2)'!$C$2),0,
      ROUND((MIN(IF(Outcomes!N356="", 'County Names to hide (2)'!$D$2, Outcomes!N356),'County Names to hide (2)'!$D$2)-Outcomes!M356)/30,1)))</f>
        <v/>
      </c>
      <c r="V356" s="52" t="str">
        <f>IF(Outcomes!C356="", "", DATEDIF(Outcomes!C356,#REF!, "y"))</f>
        <v/>
      </c>
      <c r="W356" s="52" t="str">
        <f>IF(OR(A356 ="", M356 ="", N356 =""), "",
   IF(AND(
         N356 &gt;= 'County Names to hide (2)'!$C$2,
         N356 &lt;= 'County Names to hide (2)'!$D$2
      ),
      "Yes",
      "No"
   )
)</f>
        <v/>
      </c>
      <c r="X356" s="1"/>
      <c r="Y356" s="1"/>
      <c r="Z356" s="1"/>
    </row>
    <row r="357" spans="1:26" x14ac:dyDescent="0.35">
      <c r="A357" s="1"/>
      <c r="B357" s="1"/>
      <c r="C357" s="1"/>
      <c r="D357" s="1"/>
      <c r="E357" s="1"/>
      <c r="F357" s="1"/>
      <c r="G357" s="1"/>
      <c r="H357" s="1"/>
      <c r="I357" s="1"/>
      <c r="J357" s="1"/>
      <c r="K357" s="1"/>
      <c r="L357" s="79" t="str">
        <f t="shared" si="5"/>
        <v>Yes</v>
      </c>
      <c r="M357" s="4"/>
      <c r="N357" s="4"/>
      <c r="O357" s="52" t="str">
        <f>IF(OR(M357="", M357=""), "",
   IF(AND(
         M357 &lt;= 'County Names to hide (2)'!$D$2,
         OR(N357 ="", N357 &gt;= 'County Names to hide (2)'!$C$2)
      ),
      "Yes",
      "No"
   )
)</f>
        <v/>
      </c>
      <c r="P357" s="4"/>
      <c r="Q357" s="4"/>
      <c r="R357" s="4"/>
      <c r="S357" s="4"/>
      <c r="T357" s="1"/>
      <c r="U357" s="52" t="str">
        <f>IF(Outcomes!M357="","",
   IF(AND(Outcomes!N357&lt;&gt;"",Outcomes!N357&lt;'County Names to hide (2)'!$C$2),0,
      ROUND((MIN(IF(Outcomes!N357="", 'County Names to hide (2)'!$D$2, Outcomes!N357),'County Names to hide (2)'!$D$2)-Outcomes!M357)/30,1)))</f>
        <v/>
      </c>
      <c r="V357" s="52" t="str">
        <f>IF(Outcomes!C357="", "", DATEDIF(Outcomes!C357,#REF!, "y"))</f>
        <v/>
      </c>
      <c r="W357" s="52" t="str">
        <f>IF(OR(A357 ="", M357 ="", N357 =""), "",
   IF(AND(
         N357 &gt;= 'County Names to hide (2)'!$C$2,
         N357 &lt;= 'County Names to hide (2)'!$D$2
      ),
      "Yes",
      "No"
   )
)</f>
        <v/>
      </c>
      <c r="X357" s="1"/>
      <c r="Y357" s="1"/>
      <c r="Z357" s="1"/>
    </row>
    <row r="358" spans="1:26" x14ac:dyDescent="0.35">
      <c r="A358" s="1"/>
      <c r="B358" s="1"/>
      <c r="C358" s="1"/>
      <c r="D358" s="1"/>
      <c r="E358" s="1"/>
      <c r="F358" s="1"/>
      <c r="G358" s="1"/>
      <c r="H358" s="1"/>
      <c r="I358" s="1"/>
      <c r="J358" s="1"/>
      <c r="K358" s="1"/>
      <c r="L358" s="79" t="str">
        <f t="shared" si="5"/>
        <v>Yes</v>
      </c>
      <c r="M358" s="4"/>
      <c r="N358" s="4"/>
      <c r="O358" s="52" t="str">
        <f>IF(OR(M358="", M358=""), "",
   IF(AND(
         M358 &lt;= 'County Names to hide (2)'!$D$2,
         OR(N358 ="", N358 &gt;= 'County Names to hide (2)'!$C$2)
      ),
      "Yes",
      "No"
   )
)</f>
        <v/>
      </c>
      <c r="P358" s="4"/>
      <c r="Q358" s="4"/>
      <c r="R358" s="4"/>
      <c r="S358" s="4"/>
      <c r="T358" s="1"/>
      <c r="U358" s="52" t="str">
        <f>IF(Outcomes!M358="","",
   IF(AND(Outcomes!N358&lt;&gt;"",Outcomes!N358&lt;'County Names to hide (2)'!$C$2),0,
      ROUND((MIN(IF(Outcomes!N358="", 'County Names to hide (2)'!$D$2, Outcomes!N358),'County Names to hide (2)'!$D$2)-Outcomes!M358)/30,1)))</f>
        <v/>
      </c>
      <c r="V358" s="52" t="str">
        <f>IF(Outcomes!C358="", "", DATEDIF(Outcomes!C358,#REF!, "y"))</f>
        <v/>
      </c>
      <c r="W358" s="52" t="str">
        <f>IF(OR(A358 ="", M358 ="", N358 =""), "",
   IF(AND(
         N358 &gt;= 'County Names to hide (2)'!$C$2,
         N358 &lt;= 'County Names to hide (2)'!$D$2
      ),
      "Yes",
      "No"
   )
)</f>
        <v/>
      </c>
      <c r="X358" s="1"/>
      <c r="Y358" s="1"/>
      <c r="Z358" s="1"/>
    </row>
    <row r="359" spans="1:26" x14ac:dyDescent="0.35">
      <c r="A359" s="1"/>
      <c r="B359" s="1"/>
      <c r="C359" s="1"/>
      <c r="D359" s="1"/>
      <c r="E359" s="1"/>
      <c r="F359" s="1"/>
      <c r="G359" s="1"/>
      <c r="H359" s="1"/>
      <c r="I359" s="1"/>
      <c r="J359" s="1"/>
      <c r="K359" s="1"/>
      <c r="L359" s="79" t="str">
        <f t="shared" si="5"/>
        <v>Yes</v>
      </c>
      <c r="M359" s="4"/>
      <c r="N359" s="4"/>
      <c r="O359" s="52" t="str">
        <f>IF(OR(M359="", M359=""), "",
   IF(AND(
         M359 &lt;= 'County Names to hide (2)'!$D$2,
         OR(N359 ="", N359 &gt;= 'County Names to hide (2)'!$C$2)
      ),
      "Yes",
      "No"
   )
)</f>
        <v/>
      </c>
      <c r="P359" s="4"/>
      <c r="Q359" s="4"/>
      <c r="R359" s="4"/>
      <c r="S359" s="4"/>
      <c r="T359" s="1"/>
      <c r="U359" s="52" t="str">
        <f>IF(Outcomes!M359="","",
   IF(AND(Outcomes!N359&lt;&gt;"",Outcomes!N359&lt;'County Names to hide (2)'!$C$2),0,
      ROUND((MIN(IF(Outcomes!N359="", 'County Names to hide (2)'!$D$2, Outcomes!N359),'County Names to hide (2)'!$D$2)-Outcomes!M359)/30,1)))</f>
        <v/>
      </c>
      <c r="V359" s="52" t="str">
        <f>IF(Outcomes!C359="", "", DATEDIF(Outcomes!C359,#REF!, "y"))</f>
        <v/>
      </c>
      <c r="W359" s="52" t="str">
        <f>IF(OR(A359 ="", M359 ="", N359 =""), "",
   IF(AND(
         N359 &gt;= 'County Names to hide (2)'!$C$2,
         N359 &lt;= 'County Names to hide (2)'!$D$2
      ),
      "Yes",
      "No"
   )
)</f>
        <v/>
      </c>
      <c r="X359" s="1"/>
      <c r="Y359" s="1"/>
      <c r="Z359" s="1"/>
    </row>
    <row r="360" spans="1:26" x14ac:dyDescent="0.35">
      <c r="A360" s="1"/>
      <c r="B360" s="1"/>
      <c r="C360" s="1"/>
      <c r="D360" s="1"/>
      <c r="E360" s="1"/>
      <c r="F360" s="1"/>
      <c r="G360" s="1"/>
      <c r="H360" s="1"/>
      <c r="I360" s="1"/>
      <c r="J360" s="1"/>
      <c r="K360" s="1"/>
      <c r="L360" s="79" t="str">
        <f t="shared" si="5"/>
        <v>Yes</v>
      </c>
      <c r="M360" s="4"/>
      <c r="N360" s="4"/>
      <c r="O360" s="52" t="str">
        <f>IF(OR(M360="", M360=""), "",
   IF(AND(
         M360 &lt;= 'County Names to hide (2)'!$D$2,
         OR(N360 ="", N360 &gt;= 'County Names to hide (2)'!$C$2)
      ),
      "Yes",
      "No"
   )
)</f>
        <v/>
      </c>
      <c r="P360" s="4"/>
      <c r="Q360" s="4"/>
      <c r="R360" s="4"/>
      <c r="S360" s="4"/>
      <c r="T360" s="1"/>
      <c r="U360" s="52" t="str">
        <f>IF(Outcomes!M360="","",
   IF(AND(Outcomes!N360&lt;&gt;"",Outcomes!N360&lt;'County Names to hide (2)'!$C$2),0,
      ROUND((MIN(IF(Outcomes!N360="", 'County Names to hide (2)'!$D$2, Outcomes!N360),'County Names to hide (2)'!$D$2)-Outcomes!M360)/30,1)))</f>
        <v/>
      </c>
      <c r="V360" s="52" t="str">
        <f>IF(Outcomes!C360="", "", DATEDIF(Outcomes!C360,#REF!, "y"))</f>
        <v/>
      </c>
      <c r="W360" s="52" t="str">
        <f>IF(OR(A360 ="", M360 ="", N360 =""), "",
   IF(AND(
         N360 &gt;= 'County Names to hide (2)'!$C$2,
         N360 &lt;= 'County Names to hide (2)'!$D$2
      ),
      "Yes",
      "No"
   )
)</f>
        <v/>
      </c>
      <c r="X360" s="1"/>
      <c r="Y360" s="1"/>
      <c r="Z360" s="1"/>
    </row>
    <row r="361" spans="1:26" x14ac:dyDescent="0.35">
      <c r="A361" s="1"/>
      <c r="B361" s="1"/>
      <c r="C361" s="1"/>
      <c r="D361" s="1"/>
      <c r="E361" s="1"/>
      <c r="F361" s="1"/>
      <c r="G361" s="1"/>
      <c r="H361" s="1"/>
      <c r="I361" s="1"/>
      <c r="J361" s="1"/>
      <c r="K361" s="1"/>
      <c r="L361" s="79" t="str">
        <f t="shared" si="5"/>
        <v>Yes</v>
      </c>
      <c r="M361" s="4"/>
      <c r="N361" s="4"/>
      <c r="O361" s="52" t="str">
        <f>IF(OR(M361="", M361=""), "",
   IF(AND(
         M361 &lt;= 'County Names to hide (2)'!$D$2,
         OR(N361 ="", N361 &gt;= 'County Names to hide (2)'!$C$2)
      ),
      "Yes",
      "No"
   )
)</f>
        <v/>
      </c>
      <c r="P361" s="4"/>
      <c r="Q361" s="4"/>
      <c r="R361" s="4"/>
      <c r="S361" s="4"/>
      <c r="T361" s="1"/>
      <c r="U361" s="52" t="str">
        <f>IF(Outcomes!M361="","",
   IF(AND(Outcomes!N361&lt;&gt;"",Outcomes!N361&lt;'County Names to hide (2)'!$C$2),0,
      ROUND((MIN(IF(Outcomes!N361="", 'County Names to hide (2)'!$D$2, Outcomes!N361),'County Names to hide (2)'!$D$2)-Outcomes!M361)/30,1)))</f>
        <v/>
      </c>
      <c r="V361" s="52" t="str">
        <f>IF(Outcomes!C361="", "", DATEDIF(Outcomes!C361,#REF!, "y"))</f>
        <v/>
      </c>
      <c r="W361" s="52" t="str">
        <f>IF(OR(A361 ="", M361 ="", N361 =""), "",
   IF(AND(
         N361 &gt;= 'County Names to hide (2)'!$C$2,
         N361 &lt;= 'County Names to hide (2)'!$D$2
      ),
      "Yes",
      "No"
   )
)</f>
        <v/>
      </c>
      <c r="X361" s="1"/>
      <c r="Y361" s="1"/>
      <c r="Z361" s="1"/>
    </row>
    <row r="362" spans="1:26" x14ac:dyDescent="0.35">
      <c r="A362" s="1"/>
      <c r="B362" s="1"/>
      <c r="C362" s="1"/>
      <c r="D362" s="1"/>
      <c r="E362" s="1"/>
      <c r="F362" s="1"/>
      <c r="G362" s="1"/>
      <c r="H362" s="1"/>
      <c r="I362" s="1"/>
      <c r="J362" s="1"/>
      <c r="K362" s="1"/>
      <c r="L362" s="79" t="str">
        <f t="shared" si="5"/>
        <v>Yes</v>
      </c>
      <c r="M362" s="4"/>
      <c r="N362" s="4"/>
      <c r="O362" s="52" t="str">
        <f>IF(OR(M362="", M362=""), "",
   IF(AND(
         M362 &lt;= 'County Names to hide (2)'!$D$2,
         OR(N362 ="", N362 &gt;= 'County Names to hide (2)'!$C$2)
      ),
      "Yes",
      "No"
   )
)</f>
        <v/>
      </c>
      <c r="P362" s="4"/>
      <c r="Q362" s="4"/>
      <c r="R362" s="4"/>
      <c r="S362" s="4"/>
      <c r="T362" s="1"/>
      <c r="U362" s="52" t="str">
        <f>IF(Outcomes!M362="","",
   IF(AND(Outcomes!N362&lt;&gt;"",Outcomes!N362&lt;'County Names to hide (2)'!$C$2),0,
      ROUND((MIN(IF(Outcomes!N362="", 'County Names to hide (2)'!$D$2, Outcomes!N362),'County Names to hide (2)'!$D$2)-Outcomes!M362)/30,1)))</f>
        <v/>
      </c>
      <c r="V362" s="52" t="str">
        <f>IF(Outcomes!C362="", "", DATEDIF(Outcomes!C362,#REF!, "y"))</f>
        <v/>
      </c>
      <c r="W362" s="52" t="str">
        <f>IF(OR(A362 ="", M362 ="", N362 =""), "",
   IF(AND(
         N362 &gt;= 'County Names to hide (2)'!$C$2,
         N362 &lt;= 'County Names to hide (2)'!$D$2
      ),
      "Yes",
      "No"
   )
)</f>
        <v/>
      </c>
      <c r="X362" s="1"/>
      <c r="Y362" s="1"/>
      <c r="Z362" s="1"/>
    </row>
    <row r="363" spans="1:26" x14ac:dyDescent="0.35">
      <c r="A363" s="1"/>
      <c r="B363" s="1"/>
      <c r="C363" s="1"/>
      <c r="D363" s="1"/>
      <c r="E363" s="1"/>
      <c r="F363" s="1"/>
      <c r="G363" s="1"/>
      <c r="H363" s="1"/>
      <c r="I363" s="1"/>
      <c r="J363" s="1"/>
      <c r="K363" s="1"/>
      <c r="L363" s="79" t="str">
        <f t="shared" si="5"/>
        <v>Yes</v>
      </c>
      <c r="M363" s="4"/>
      <c r="N363" s="4"/>
      <c r="O363" s="52" t="str">
        <f>IF(OR(M363="", M363=""), "",
   IF(AND(
         M363 &lt;= 'County Names to hide (2)'!$D$2,
         OR(N363 ="", N363 &gt;= 'County Names to hide (2)'!$C$2)
      ),
      "Yes",
      "No"
   )
)</f>
        <v/>
      </c>
      <c r="P363" s="4"/>
      <c r="Q363" s="4"/>
      <c r="R363" s="4"/>
      <c r="S363" s="4"/>
      <c r="T363" s="1"/>
      <c r="U363" s="52" t="str">
        <f>IF(Outcomes!M363="","",
   IF(AND(Outcomes!N363&lt;&gt;"",Outcomes!N363&lt;'County Names to hide (2)'!$C$2),0,
      ROUND((MIN(IF(Outcomes!N363="", 'County Names to hide (2)'!$D$2, Outcomes!N363),'County Names to hide (2)'!$D$2)-Outcomes!M363)/30,1)))</f>
        <v/>
      </c>
      <c r="V363" s="52" t="str">
        <f>IF(Outcomes!C363="", "", DATEDIF(Outcomes!C363,#REF!, "y"))</f>
        <v/>
      </c>
      <c r="W363" s="52" t="str">
        <f>IF(OR(A363 ="", M363 ="", N363 =""), "",
   IF(AND(
         N363 &gt;= 'County Names to hide (2)'!$C$2,
         N363 &lt;= 'County Names to hide (2)'!$D$2
      ),
      "Yes",
      "No"
   )
)</f>
        <v/>
      </c>
      <c r="X363" s="1"/>
      <c r="Y363" s="1"/>
      <c r="Z363" s="1"/>
    </row>
    <row r="364" spans="1:26" x14ac:dyDescent="0.35">
      <c r="A364" s="1"/>
      <c r="B364" s="1"/>
      <c r="C364" s="1"/>
      <c r="D364" s="1"/>
      <c r="E364" s="1"/>
      <c r="F364" s="1"/>
      <c r="G364" s="1"/>
      <c r="H364" s="1"/>
      <c r="I364" s="1"/>
      <c r="J364" s="1"/>
      <c r="K364" s="1"/>
      <c r="L364" s="79" t="str">
        <f t="shared" si="5"/>
        <v>Yes</v>
      </c>
      <c r="M364" s="4"/>
      <c r="N364" s="4"/>
      <c r="O364" s="52" t="str">
        <f>IF(OR(M364="", M364=""), "",
   IF(AND(
         M364 &lt;= 'County Names to hide (2)'!$D$2,
         OR(N364 ="", N364 &gt;= 'County Names to hide (2)'!$C$2)
      ),
      "Yes",
      "No"
   )
)</f>
        <v/>
      </c>
      <c r="P364" s="4"/>
      <c r="Q364" s="4"/>
      <c r="R364" s="4"/>
      <c r="S364" s="4"/>
      <c r="T364" s="1"/>
      <c r="U364" s="52" t="str">
        <f>IF(Outcomes!M364="","",
   IF(AND(Outcomes!N364&lt;&gt;"",Outcomes!N364&lt;'County Names to hide (2)'!$C$2),0,
      ROUND((MIN(IF(Outcomes!N364="", 'County Names to hide (2)'!$D$2, Outcomes!N364),'County Names to hide (2)'!$D$2)-Outcomes!M364)/30,1)))</f>
        <v/>
      </c>
      <c r="V364" s="52" t="str">
        <f>IF(Outcomes!C364="", "", DATEDIF(Outcomes!C364,#REF!, "y"))</f>
        <v/>
      </c>
      <c r="W364" s="52" t="str">
        <f>IF(OR(A364 ="", M364 ="", N364 =""), "",
   IF(AND(
         N364 &gt;= 'County Names to hide (2)'!$C$2,
         N364 &lt;= 'County Names to hide (2)'!$D$2
      ),
      "Yes",
      "No"
   )
)</f>
        <v/>
      </c>
      <c r="X364" s="1"/>
      <c r="Y364" s="1"/>
      <c r="Z364" s="1"/>
    </row>
    <row r="365" spans="1:26" x14ac:dyDescent="0.35">
      <c r="A365" s="1"/>
      <c r="B365" s="1"/>
      <c r="C365" s="1"/>
      <c r="D365" s="1"/>
      <c r="E365" s="1"/>
      <c r="F365" s="1"/>
      <c r="G365" s="1"/>
      <c r="H365" s="1"/>
      <c r="I365" s="1"/>
      <c r="J365" s="1"/>
      <c r="K365" s="1"/>
      <c r="L365" s="79" t="str">
        <f t="shared" si="5"/>
        <v>Yes</v>
      </c>
      <c r="M365" s="4"/>
      <c r="N365" s="4"/>
      <c r="O365" s="52" t="str">
        <f>IF(OR(M365="", M365=""), "",
   IF(AND(
         M365 &lt;= 'County Names to hide (2)'!$D$2,
         OR(N365 ="", N365 &gt;= 'County Names to hide (2)'!$C$2)
      ),
      "Yes",
      "No"
   )
)</f>
        <v/>
      </c>
      <c r="P365" s="4"/>
      <c r="Q365" s="4"/>
      <c r="R365" s="4"/>
      <c r="S365" s="4"/>
      <c r="T365" s="1"/>
      <c r="U365" s="52" t="str">
        <f>IF(Outcomes!M365="","",
   IF(AND(Outcomes!N365&lt;&gt;"",Outcomes!N365&lt;'County Names to hide (2)'!$C$2),0,
      ROUND((MIN(IF(Outcomes!N365="", 'County Names to hide (2)'!$D$2, Outcomes!N365),'County Names to hide (2)'!$D$2)-Outcomes!M365)/30,1)))</f>
        <v/>
      </c>
      <c r="V365" s="52" t="str">
        <f>IF(Outcomes!C365="", "", DATEDIF(Outcomes!C365,#REF!, "y"))</f>
        <v/>
      </c>
      <c r="W365" s="52" t="str">
        <f>IF(OR(A365 ="", M365 ="", N365 =""), "",
   IF(AND(
         N365 &gt;= 'County Names to hide (2)'!$C$2,
         N365 &lt;= 'County Names to hide (2)'!$D$2
      ),
      "Yes",
      "No"
   )
)</f>
        <v/>
      </c>
      <c r="X365" s="1"/>
      <c r="Y365" s="1"/>
      <c r="Z365" s="1"/>
    </row>
    <row r="366" spans="1:26" x14ac:dyDescent="0.35">
      <c r="A366" s="1"/>
      <c r="B366" s="1"/>
      <c r="C366" s="1"/>
      <c r="D366" s="1"/>
      <c r="E366" s="1"/>
      <c r="F366" s="1"/>
      <c r="G366" s="1"/>
      <c r="H366" s="1"/>
      <c r="I366" s="1"/>
      <c r="J366" s="1"/>
      <c r="K366" s="1"/>
      <c r="L366" s="79" t="str">
        <f t="shared" si="5"/>
        <v>Yes</v>
      </c>
      <c r="M366" s="4"/>
      <c r="N366" s="4"/>
      <c r="O366" s="52" t="str">
        <f>IF(OR(M366="", M366=""), "",
   IF(AND(
         M366 &lt;= 'County Names to hide (2)'!$D$2,
         OR(N366 ="", N366 &gt;= 'County Names to hide (2)'!$C$2)
      ),
      "Yes",
      "No"
   )
)</f>
        <v/>
      </c>
      <c r="P366" s="4"/>
      <c r="Q366" s="4"/>
      <c r="R366" s="4"/>
      <c r="S366" s="4"/>
      <c r="T366" s="1"/>
      <c r="U366" s="52" t="str">
        <f>IF(Outcomes!M366="","",
   IF(AND(Outcomes!N366&lt;&gt;"",Outcomes!N366&lt;'County Names to hide (2)'!$C$2),0,
      ROUND((MIN(IF(Outcomes!N366="", 'County Names to hide (2)'!$D$2, Outcomes!N366),'County Names to hide (2)'!$D$2)-Outcomes!M366)/30,1)))</f>
        <v/>
      </c>
      <c r="V366" s="52" t="str">
        <f>IF(Outcomes!C366="", "", DATEDIF(Outcomes!C366,#REF!, "y"))</f>
        <v/>
      </c>
      <c r="W366" s="52" t="str">
        <f>IF(OR(A366 ="", M366 ="", N366 =""), "",
   IF(AND(
         N366 &gt;= 'County Names to hide (2)'!$C$2,
         N366 &lt;= 'County Names to hide (2)'!$D$2
      ),
      "Yes",
      "No"
   )
)</f>
        <v/>
      </c>
      <c r="X366" s="1"/>
      <c r="Y366" s="1"/>
      <c r="Z366" s="1"/>
    </row>
    <row r="367" spans="1:26" x14ac:dyDescent="0.35">
      <c r="A367" s="1"/>
      <c r="B367" s="1"/>
      <c r="C367" s="1"/>
      <c r="D367" s="1"/>
      <c r="E367" s="1"/>
      <c r="F367" s="1"/>
      <c r="G367" s="1"/>
      <c r="H367" s="1"/>
      <c r="I367" s="1"/>
      <c r="J367" s="1"/>
      <c r="K367" s="1"/>
      <c r="L367" s="79" t="str">
        <f t="shared" si="5"/>
        <v>Yes</v>
      </c>
      <c r="M367" s="4"/>
      <c r="N367" s="4"/>
      <c r="O367" s="52" t="str">
        <f>IF(OR(M367="", M367=""), "",
   IF(AND(
         M367 &lt;= 'County Names to hide (2)'!$D$2,
         OR(N367 ="", N367 &gt;= 'County Names to hide (2)'!$C$2)
      ),
      "Yes",
      "No"
   )
)</f>
        <v/>
      </c>
      <c r="P367" s="4"/>
      <c r="Q367" s="4"/>
      <c r="R367" s="4"/>
      <c r="S367" s="4"/>
      <c r="T367" s="1"/>
      <c r="U367" s="52" t="str">
        <f>IF(Outcomes!M367="","",
   IF(AND(Outcomes!N367&lt;&gt;"",Outcomes!N367&lt;'County Names to hide (2)'!$C$2),0,
      ROUND((MIN(IF(Outcomes!N367="", 'County Names to hide (2)'!$D$2, Outcomes!N367),'County Names to hide (2)'!$D$2)-Outcomes!M367)/30,1)))</f>
        <v/>
      </c>
      <c r="V367" s="52" t="str">
        <f>IF(Outcomes!C367="", "", DATEDIF(Outcomes!C367,#REF!, "y"))</f>
        <v/>
      </c>
      <c r="W367" s="52" t="str">
        <f>IF(OR(A367 ="", M367 ="", N367 =""), "",
   IF(AND(
         N367 &gt;= 'County Names to hide (2)'!$C$2,
         N367 &lt;= 'County Names to hide (2)'!$D$2
      ),
      "Yes",
      "No"
   )
)</f>
        <v/>
      </c>
      <c r="X367" s="1"/>
      <c r="Y367" s="1"/>
      <c r="Z367" s="1"/>
    </row>
    <row r="368" spans="1:26" x14ac:dyDescent="0.35">
      <c r="A368" s="1"/>
      <c r="B368" s="1"/>
      <c r="C368" s="1"/>
      <c r="D368" s="1"/>
      <c r="E368" s="1"/>
      <c r="F368" s="1"/>
      <c r="G368" s="1"/>
      <c r="H368" s="1"/>
      <c r="I368" s="1"/>
      <c r="J368" s="1"/>
      <c r="K368" s="1"/>
      <c r="L368" s="79" t="str">
        <f t="shared" si="5"/>
        <v>Yes</v>
      </c>
      <c r="M368" s="4"/>
      <c r="N368" s="4"/>
      <c r="O368" s="52" t="str">
        <f>IF(OR(M368="", M368=""), "",
   IF(AND(
         M368 &lt;= 'County Names to hide (2)'!$D$2,
         OR(N368 ="", N368 &gt;= 'County Names to hide (2)'!$C$2)
      ),
      "Yes",
      "No"
   )
)</f>
        <v/>
      </c>
      <c r="P368" s="4"/>
      <c r="Q368" s="4"/>
      <c r="R368" s="4"/>
      <c r="S368" s="4"/>
      <c r="T368" s="1"/>
      <c r="U368" s="52" t="str">
        <f>IF(Outcomes!M368="","",
   IF(AND(Outcomes!N368&lt;&gt;"",Outcomes!N368&lt;'County Names to hide (2)'!$C$2),0,
      ROUND((MIN(IF(Outcomes!N368="", 'County Names to hide (2)'!$D$2, Outcomes!N368),'County Names to hide (2)'!$D$2)-Outcomes!M368)/30,1)))</f>
        <v/>
      </c>
      <c r="V368" s="52" t="str">
        <f>IF(Outcomes!C368="", "", DATEDIF(Outcomes!C368,#REF!, "y"))</f>
        <v/>
      </c>
      <c r="W368" s="52" t="str">
        <f>IF(OR(A368 ="", M368 ="", N368 =""), "",
   IF(AND(
         N368 &gt;= 'County Names to hide (2)'!$C$2,
         N368 &lt;= 'County Names to hide (2)'!$D$2
      ),
      "Yes",
      "No"
   )
)</f>
        <v/>
      </c>
      <c r="X368" s="1"/>
      <c r="Y368" s="1"/>
      <c r="Z368" s="1"/>
    </row>
    <row r="369" spans="1:26" x14ac:dyDescent="0.35">
      <c r="A369" s="1"/>
      <c r="B369" s="1"/>
      <c r="C369" s="1"/>
      <c r="D369" s="1"/>
      <c r="E369" s="1"/>
      <c r="F369" s="1"/>
      <c r="G369" s="1"/>
      <c r="H369" s="1"/>
      <c r="I369" s="1"/>
      <c r="J369" s="1"/>
      <c r="K369" s="1"/>
      <c r="L369" s="79" t="str">
        <f t="shared" si="5"/>
        <v>Yes</v>
      </c>
      <c r="M369" s="4"/>
      <c r="N369" s="4"/>
      <c r="O369" s="52" t="str">
        <f>IF(OR(M369="", M369=""), "",
   IF(AND(
         M369 &lt;= 'County Names to hide (2)'!$D$2,
         OR(N369 ="", N369 &gt;= 'County Names to hide (2)'!$C$2)
      ),
      "Yes",
      "No"
   )
)</f>
        <v/>
      </c>
      <c r="P369" s="4"/>
      <c r="Q369" s="4"/>
      <c r="R369" s="4"/>
      <c r="S369" s="4"/>
      <c r="T369" s="1"/>
      <c r="U369" s="52" t="str">
        <f>IF(Outcomes!M369="","",
   IF(AND(Outcomes!N369&lt;&gt;"",Outcomes!N369&lt;'County Names to hide (2)'!$C$2),0,
      ROUND((MIN(IF(Outcomes!N369="", 'County Names to hide (2)'!$D$2, Outcomes!N369),'County Names to hide (2)'!$D$2)-Outcomes!M369)/30,1)))</f>
        <v/>
      </c>
      <c r="V369" s="52" t="str">
        <f>IF(Outcomes!C369="", "", DATEDIF(Outcomes!C369,#REF!, "y"))</f>
        <v/>
      </c>
      <c r="W369" s="52" t="str">
        <f>IF(OR(A369 ="", M369 ="", N369 =""), "",
   IF(AND(
         N369 &gt;= 'County Names to hide (2)'!$C$2,
         N369 &lt;= 'County Names to hide (2)'!$D$2
      ),
      "Yes",
      "No"
   )
)</f>
        <v/>
      </c>
      <c r="X369" s="1"/>
      <c r="Y369" s="1"/>
      <c r="Z369" s="1"/>
    </row>
    <row r="370" spans="1:26" x14ac:dyDescent="0.35">
      <c r="A370" s="1"/>
      <c r="B370" s="1"/>
      <c r="C370" s="1"/>
      <c r="D370" s="1"/>
      <c r="E370" s="1"/>
      <c r="F370" s="1"/>
      <c r="G370" s="1"/>
      <c r="H370" s="1"/>
      <c r="I370" s="1"/>
      <c r="J370" s="1"/>
      <c r="K370" s="1"/>
      <c r="L370" s="79" t="str">
        <f t="shared" si="5"/>
        <v>Yes</v>
      </c>
      <c r="M370" s="4"/>
      <c r="N370" s="4"/>
      <c r="O370" s="52" t="str">
        <f>IF(OR(M370="", M370=""), "",
   IF(AND(
         M370 &lt;= 'County Names to hide (2)'!$D$2,
         OR(N370 ="", N370 &gt;= 'County Names to hide (2)'!$C$2)
      ),
      "Yes",
      "No"
   )
)</f>
        <v/>
      </c>
      <c r="P370" s="4"/>
      <c r="Q370" s="4"/>
      <c r="R370" s="4"/>
      <c r="S370" s="4"/>
      <c r="T370" s="1"/>
      <c r="U370" s="52" t="str">
        <f>IF(Outcomes!M370="","",
   IF(AND(Outcomes!N370&lt;&gt;"",Outcomes!N370&lt;'County Names to hide (2)'!$C$2),0,
      ROUND((MIN(IF(Outcomes!N370="", 'County Names to hide (2)'!$D$2, Outcomes!N370),'County Names to hide (2)'!$D$2)-Outcomes!M370)/30,1)))</f>
        <v/>
      </c>
      <c r="V370" s="52" t="str">
        <f>IF(Outcomes!C370="", "", DATEDIF(Outcomes!C370,#REF!, "y"))</f>
        <v/>
      </c>
      <c r="W370" s="52" t="str">
        <f>IF(OR(A370 ="", M370 ="", N370 =""), "",
   IF(AND(
         N370 &gt;= 'County Names to hide (2)'!$C$2,
         N370 &lt;= 'County Names to hide (2)'!$D$2
      ),
      "Yes",
      "No"
   )
)</f>
        <v/>
      </c>
      <c r="X370" s="1"/>
      <c r="Y370" s="1"/>
      <c r="Z370" s="1"/>
    </row>
    <row r="371" spans="1:26" x14ac:dyDescent="0.35">
      <c r="A371" s="1"/>
      <c r="B371" s="1"/>
      <c r="C371" s="1"/>
      <c r="D371" s="1"/>
      <c r="E371" s="1"/>
      <c r="F371" s="1"/>
      <c r="G371" s="1"/>
      <c r="H371" s="1"/>
      <c r="I371" s="1"/>
      <c r="J371" s="1"/>
      <c r="K371" s="1"/>
      <c r="L371" s="79" t="str">
        <f t="shared" si="5"/>
        <v>Yes</v>
      </c>
      <c r="M371" s="4"/>
      <c r="N371" s="4"/>
      <c r="O371" s="52" t="str">
        <f>IF(OR(M371="", M371=""), "",
   IF(AND(
         M371 &lt;= 'County Names to hide (2)'!$D$2,
         OR(N371 ="", N371 &gt;= 'County Names to hide (2)'!$C$2)
      ),
      "Yes",
      "No"
   )
)</f>
        <v/>
      </c>
      <c r="P371" s="4"/>
      <c r="Q371" s="4"/>
      <c r="R371" s="4"/>
      <c r="S371" s="4"/>
      <c r="T371" s="1"/>
      <c r="U371" s="52" t="str">
        <f>IF(Outcomes!M371="","",
   IF(AND(Outcomes!N371&lt;&gt;"",Outcomes!N371&lt;'County Names to hide (2)'!$C$2),0,
      ROUND((MIN(IF(Outcomes!N371="", 'County Names to hide (2)'!$D$2, Outcomes!N371),'County Names to hide (2)'!$D$2)-Outcomes!M371)/30,1)))</f>
        <v/>
      </c>
      <c r="V371" s="52" t="str">
        <f>IF(Outcomes!C371="", "", DATEDIF(Outcomes!C371,#REF!, "y"))</f>
        <v/>
      </c>
      <c r="W371" s="52" t="str">
        <f>IF(OR(A371 ="", M371 ="", N371 =""), "",
   IF(AND(
         N371 &gt;= 'County Names to hide (2)'!$C$2,
         N371 &lt;= 'County Names to hide (2)'!$D$2
      ),
      "Yes",
      "No"
   )
)</f>
        <v/>
      </c>
      <c r="X371" s="1"/>
      <c r="Y371" s="1"/>
      <c r="Z371" s="1"/>
    </row>
    <row r="372" spans="1:26" x14ac:dyDescent="0.35">
      <c r="A372" s="1"/>
      <c r="B372" s="1"/>
      <c r="C372" s="1"/>
      <c r="D372" s="1"/>
      <c r="E372" s="1"/>
      <c r="F372" s="1"/>
      <c r="G372" s="1"/>
      <c r="H372" s="1"/>
      <c r="I372" s="1"/>
      <c r="J372" s="1"/>
      <c r="K372" s="1"/>
      <c r="L372" s="79" t="str">
        <f t="shared" si="5"/>
        <v>Yes</v>
      </c>
      <c r="M372" s="4"/>
      <c r="N372" s="4"/>
      <c r="O372" s="52" t="str">
        <f>IF(OR(M372="", M372=""), "",
   IF(AND(
         M372 &lt;= 'County Names to hide (2)'!$D$2,
         OR(N372 ="", N372 &gt;= 'County Names to hide (2)'!$C$2)
      ),
      "Yes",
      "No"
   )
)</f>
        <v/>
      </c>
      <c r="P372" s="4"/>
      <c r="Q372" s="4"/>
      <c r="R372" s="4"/>
      <c r="S372" s="4"/>
      <c r="T372" s="1"/>
      <c r="U372" s="52" t="str">
        <f>IF(Outcomes!M372="","",
   IF(AND(Outcomes!N372&lt;&gt;"",Outcomes!N372&lt;'County Names to hide (2)'!$C$2),0,
      ROUND((MIN(IF(Outcomes!N372="", 'County Names to hide (2)'!$D$2, Outcomes!N372),'County Names to hide (2)'!$D$2)-Outcomes!M372)/30,1)))</f>
        <v/>
      </c>
      <c r="V372" s="52" t="str">
        <f>IF(Outcomes!C372="", "", DATEDIF(Outcomes!C372,#REF!, "y"))</f>
        <v/>
      </c>
      <c r="W372" s="52" t="str">
        <f>IF(OR(A372 ="", M372 ="", N372 =""), "",
   IF(AND(
         N372 &gt;= 'County Names to hide (2)'!$C$2,
         N372 &lt;= 'County Names to hide (2)'!$D$2
      ),
      "Yes",
      "No"
   )
)</f>
        <v/>
      </c>
      <c r="X372" s="1"/>
      <c r="Y372" s="1"/>
      <c r="Z372" s="1"/>
    </row>
    <row r="373" spans="1:26" x14ac:dyDescent="0.35">
      <c r="A373" s="1"/>
      <c r="B373" s="1"/>
      <c r="C373" s="1"/>
      <c r="D373" s="1"/>
      <c r="E373" s="1"/>
      <c r="F373" s="1"/>
      <c r="G373" s="1"/>
      <c r="H373" s="1"/>
      <c r="I373" s="1"/>
      <c r="J373" s="1"/>
      <c r="K373" s="1"/>
      <c r="L373" s="79" t="str">
        <f t="shared" si="5"/>
        <v>Yes</v>
      </c>
      <c r="M373" s="4"/>
      <c r="N373" s="4"/>
      <c r="O373" s="52" t="str">
        <f>IF(OR(M373="", M373=""), "",
   IF(AND(
         M373 &lt;= 'County Names to hide (2)'!$D$2,
         OR(N373 ="", N373 &gt;= 'County Names to hide (2)'!$C$2)
      ),
      "Yes",
      "No"
   )
)</f>
        <v/>
      </c>
      <c r="P373" s="4"/>
      <c r="Q373" s="4"/>
      <c r="R373" s="4"/>
      <c r="S373" s="4"/>
      <c r="T373" s="1"/>
      <c r="U373" s="52" t="str">
        <f>IF(Outcomes!M373="","",
   IF(AND(Outcomes!N373&lt;&gt;"",Outcomes!N373&lt;'County Names to hide (2)'!$C$2),0,
      ROUND((MIN(IF(Outcomes!N373="", 'County Names to hide (2)'!$D$2, Outcomes!N373),'County Names to hide (2)'!$D$2)-Outcomes!M373)/30,1)))</f>
        <v/>
      </c>
      <c r="V373" s="52" t="str">
        <f>IF(Outcomes!C373="", "", DATEDIF(Outcomes!C373,#REF!, "y"))</f>
        <v/>
      </c>
      <c r="W373" s="52" t="str">
        <f>IF(OR(A373 ="", M373 ="", N373 =""), "",
   IF(AND(
         N373 &gt;= 'County Names to hide (2)'!$C$2,
         N373 &lt;= 'County Names to hide (2)'!$D$2
      ),
      "Yes",
      "No"
   )
)</f>
        <v/>
      </c>
      <c r="X373" s="1"/>
      <c r="Y373" s="1"/>
      <c r="Z373" s="1"/>
    </row>
    <row r="374" spans="1:26" x14ac:dyDescent="0.35">
      <c r="A374" s="1"/>
      <c r="B374" s="1"/>
      <c r="C374" s="1"/>
      <c r="D374" s="1"/>
      <c r="E374" s="1"/>
      <c r="F374" s="1"/>
      <c r="G374" s="1"/>
      <c r="H374" s="1"/>
      <c r="I374" s="1"/>
      <c r="J374" s="1"/>
      <c r="K374" s="1"/>
      <c r="L374" s="79" t="str">
        <f t="shared" si="5"/>
        <v>Yes</v>
      </c>
      <c r="M374" s="4"/>
      <c r="N374" s="4"/>
      <c r="O374" s="52" t="str">
        <f>IF(OR(M374="", M374=""), "",
   IF(AND(
         M374 &lt;= 'County Names to hide (2)'!$D$2,
         OR(N374 ="", N374 &gt;= 'County Names to hide (2)'!$C$2)
      ),
      "Yes",
      "No"
   )
)</f>
        <v/>
      </c>
      <c r="P374" s="4"/>
      <c r="Q374" s="4"/>
      <c r="R374" s="4"/>
      <c r="S374" s="4"/>
      <c r="T374" s="1"/>
      <c r="U374" s="52" t="str">
        <f>IF(Outcomes!M374="","",
   IF(AND(Outcomes!N374&lt;&gt;"",Outcomes!N374&lt;'County Names to hide (2)'!$C$2),0,
      ROUND((MIN(IF(Outcomes!N374="", 'County Names to hide (2)'!$D$2, Outcomes!N374),'County Names to hide (2)'!$D$2)-Outcomes!M374)/30,1)))</f>
        <v/>
      </c>
      <c r="V374" s="52" t="str">
        <f>IF(Outcomes!C374="", "", DATEDIF(Outcomes!C374,#REF!, "y"))</f>
        <v/>
      </c>
      <c r="W374" s="52" t="str">
        <f>IF(OR(A374 ="", M374 ="", N374 =""), "",
   IF(AND(
         N374 &gt;= 'County Names to hide (2)'!$C$2,
         N374 &lt;= 'County Names to hide (2)'!$D$2
      ),
      "Yes",
      "No"
   )
)</f>
        <v/>
      </c>
      <c r="X374" s="1"/>
      <c r="Y374" s="1"/>
      <c r="Z374" s="1"/>
    </row>
    <row r="375" spans="1:26" x14ac:dyDescent="0.35">
      <c r="A375" s="1"/>
      <c r="B375" s="1"/>
      <c r="C375" s="1"/>
      <c r="D375" s="1"/>
      <c r="E375" s="1"/>
      <c r="F375" s="1"/>
      <c r="G375" s="1"/>
      <c r="H375" s="1"/>
      <c r="I375" s="1"/>
      <c r="J375" s="1"/>
      <c r="K375" s="1"/>
      <c r="L375" s="79" t="str">
        <f t="shared" si="5"/>
        <v>Yes</v>
      </c>
      <c r="M375" s="4"/>
      <c r="N375" s="4"/>
      <c r="O375" s="52" t="str">
        <f>IF(OR(M375="", M375=""), "",
   IF(AND(
         M375 &lt;= 'County Names to hide (2)'!$D$2,
         OR(N375 ="", N375 &gt;= 'County Names to hide (2)'!$C$2)
      ),
      "Yes",
      "No"
   )
)</f>
        <v/>
      </c>
      <c r="P375" s="4"/>
      <c r="Q375" s="4"/>
      <c r="R375" s="4"/>
      <c r="S375" s="4"/>
      <c r="T375" s="1"/>
      <c r="U375" s="52" t="str">
        <f>IF(Outcomes!M375="","",
   IF(AND(Outcomes!N375&lt;&gt;"",Outcomes!N375&lt;'County Names to hide (2)'!$C$2),0,
      ROUND((MIN(IF(Outcomes!N375="", 'County Names to hide (2)'!$D$2, Outcomes!N375),'County Names to hide (2)'!$D$2)-Outcomes!M375)/30,1)))</f>
        <v/>
      </c>
      <c r="V375" s="52" t="str">
        <f>IF(Outcomes!C375="", "", DATEDIF(Outcomes!C375,#REF!, "y"))</f>
        <v/>
      </c>
      <c r="W375" s="52" t="str">
        <f>IF(OR(A375 ="", M375 ="", N375 =""), "",
   IF(AND(
         N375 &gt;= 'County Names to hide (2)'!$C$2,
         N375 &lt;= 'County Names to hide (2)'!$D$2
      ),
      "Yes",
      "No"
   )
)</f>
        <v/>
      </c>
      <c r="X375" s="1"/>
      <c r="Y375" s="1"/>
      <c r="Z375" s="1"/>
    </row>
    <row r="376" spans="1:26" x14ac:dyDescent="0.35">
      <c r="A376" s="1"/>
      <c r="B376" s="1"/>
      <c r="C376" s="1"/>
      <c r="D376" s="1"/>
      <c r="E376" s="1"/>
      <c r="F376" s="1"/>
      <c r="G376" s="1"/>
      <c r="H376" s="1"/>
      <c r="I376" s="1"/>
      <c r="J376" s="1"/>
      <c r="K376" s="1"/>
      <c r="L376" s="79" t="str">
        <f t="shared" si="5"/>
        <v>Yes</v>
      </c>
      <c r="M376" s="4"/>
      <c r="N376" s="4"/>
      <c r="O376" s="52" t="str">
        <f>IF(OR(M376="", M376=""), "",
   IF(AND(
         M376 &lt;= 'County Names to hide (2)'!$D$2,
         OR(N376 ="", N376 &gt;= 'County Names to hide (2)'!$C$2)
      ),
      "Yes",
      "No"
   )
)</f>
        <v/>
      </c>
      <c r="P376" s="4"/>
      <c r="Q376" s="4"/>
      <c r="R376" s="4"/>
      <c r="S376" s="4"/>
      <c r="T376" s="1"/>
      <c r="U376" s="52" t="str">
        <f>IF(Outcomes!M376="","",
   IF(AND(Outcomes!N376&lt;&gt;"",Outcomes!N376&lt;'County Names to hide (2)'!$C$2),0,
      ROUND((MIN(IF(Outcomes!N376="", 'County Names to hide (2)'!$D$2, Outcomes!N376),'County Names to hide (2)'!$D$2)-Outcomes!M376)/30,1)))</f>
        <v/>
      </c>
      <c r="V376" s="52" t="str">
        <f>IF(Outcomes!C376="", "", DATEDIF(Outcomes!C376,#REF!, "y"))</f>
        <v/>
      </c>
      <c r="W376" s="52" t="str">
        <f>IF(OR(A376 ="", M376 ="", N376 =""), "",
   IF(AND(
         N376 &gt;= 'County Names to hide (2)'!$C$2,
         N376 &lt;= 'County Names to hide (2)'!$D$2
      ),
      "Yes",
      "No"
   )
)</f>
        <v/>
      </c>
      <c r="X376" s="1"/>
      <c r="Y376" s="1"/>
      <c r="Z376" s="1"/>
    </row>
    <row r="377" spans="1:26" x14ac:dyDescent="0.35">
      <c r="A377" s="1"/>
      <c r="B377" s="1"/>
      <c r="C377" s="1"/>
      <c r="D377" s="1"/>
      <c r="E377" s="1"/>
      <c r="F377" s="1"/>
      <c r="G377" s="1"/>
      <c r="H377" s="1"/>
      <c r="I377" s="1"/>
      <c r="J377" s="1"/>
      <c r="K377" s="1"/>
      <c r="L377" s="79" t="str">
        <f t="shared" si="5"/>
        <v>Yes</v>
      </c>
      <c r="M377" s="4"/>
      <c r="N377" s="4"/>
      <c r="O377" s="52" t="str">
        <f>IF(OR(M377="", M377=""), "",
   IF(AND(
         M377 &lt;= 'County Names to hide (2)'!$D$2,
         OR(N377 ="", N377 &gt;= 'County Names to hide (2)'!$C$2)
      ),
      "Yes",
      "No"
   )
)</f>
        <v/>
      </c>
      <c r="P377" s="4"/>
      <c r="Q377" s="4"/>
      <c r="R377" s="4"/>
      <c r="S377" s="4"/>
      <c r="T377" s="1"/>
      <c r="U377" s="52" t="str">
        <f>IF(Outcomes!M377="","",
   IF(AND(Outcomes!N377&lt;&gt;"",Outcomes!N377&lt;'County Names to hide (2)'!$C$2),0,
      ROUND((MIN(IF(Outcomes!N377="", 'County Names to hide (2)'!$D$2, Outcomes!N377),'County Names to hide (2)'!$D$2)-Outcomes!M377)/30,1)))</f>
        <v/>
      </c>
      <c r="V377" s="52" t="str">
        <f>IF(Outcomes!C377="", "", DATEDIF(Outcomes!C377,#REF!, "y"))</f>
        <v/>
      </c>
      <c r="W377" s="52" t="str">
        <f>IF(OR(A377 ="", M377 ="", N377 =""), "",
   IF(AND(
         N377 &gt;= 'County Names to hide (2)'!$C$2,
         N377 &lt;= 'County Names to hide (2)'!$D$2
      ),
      "Yes",
      "No"
   )
)</f>
        <v/>
      </c>
      <c r="X377" s="1"/>
      <c r="Y377" s="1"/>
      <c r="Z377" s="1"/>
    </row>
    <row r="378" spans="1:26" x14ac:dyDescent="0.35">
      <c r="A378" s="1"/>
      <c r="B378" s="1"/>
      <c r="C378" s="1"/>
      <c r="D378" s="1"/>
      <c r="E378" s="1"/>
      <c r="F378" s="1"/>
      <c r="G378" s="1"/>
      <c r="H378" s="1"/>
      <c r="I378" s="1"/>
      <c r="J378" s="1"/>
      <c r="K378" s="1"/>
      <c r="L378" s="79" t="str">
        <f t="shared" si="5"/>
        <v>Yes</v>
      </c>
      <c r="M378" s="4"/>
      <c r="N378" s="4"/>
      <c r="O378" s="52" t="str">
        <f>IF(OR(M378="", M378=""), "",
   IF(AND(
         M378 &lt;= 'County Names to hide (2)'!$D$2,
         OR(N378 ="", N378 &gt;= 'County Names to hide (2)'!$C$2)
      ),
      "Yes",
      "No"
   )
)</f>
        <v/>
      </c>
      <c r="P378" s="4"/>
      <c r="Q378" s="4"/>
      <c r="R378" s="4"/>
      <c r="S378" s="4"/>
      <c r="T378" s="1"/>
      <c r="U378" s="52" t="str">
        <f>IF(Outcomes!M378="","",
   IF(AND(Outcomes!N378&lt;&gt;"",Outcomes!N378&lt;'County Names to hide (2)'!$C$2),0,
      ROUND((MIN(IF(Outcomes!N378="", 'County Names to hide (2)'!$D$2, Outcomes!N378),'County Names to hide (2)'!$D$2)-Outcomes!M378)/30,1)))</f>
        <v/>
      </c>
      <c r="V378" s="52" t="str">
        <f>IF(Outcomes!C378="", "", DATEDIF(Outcomes!C378,#REF!, "y"))</f>
        <v/>
      </c>
      <c r="W378" s="52" t="str">
        <f>IF(OR(A378 ="", M378 ="", N378 =""), "",
   IF(AND(
         N378 &gt;= 'County Names to hide (2)'!$C$2,
         N378 &lt;= 'County Names to hide (2)'!$D$2
      ),
      "Yes",
      "No"
   )
)</f>
        <v/>
      </c>
      <c r="X378" s="1"/>
      <c r="Y378" s="1"/>
      <c r="Z378" s="1"/>
    </row>
    <row r="379" spans="1:26" x14ac:dyDescent="0.35">
      <c r="A379" s="1"/>
      <c r="B379" s="1"/>
      <c r="C379" s="1"/>
      <c r="D379" s="1"/>
      <c r="E379" s="1"/>
      <c r="F379" s="1"/>
      <c r="G379" s="1"/>
      <c r="H379" s="1"/>
      <c r="I379" s="1"/>
      <c r="J379" s="1"/>
      <c r="K379" s="1"/>
      <c r="L379" s="79" t="str">
        <f t="shared" si="5"/>
        <v>Yes</v>
      </c>
      <c r="M379" s="4"/>
      <c r="N379" s="4"/>
      <c r="O379" s="52" t="str">
        <f>IF(OR(M379="", M379=""), "",
   IF(AND(
         M379 &lt;= 'County Names to hide (2)'!$D$2,
         OR(N379 ="", N379 &gt;= 'County Names to hide (2)'!$C$2)
      ),
      "Yes",
      "No"
   )
)</f>
        <v/>
      </c>
      <c r="P379" s="4"/>
      <c r="Q379" s="4"/>
      <c r="R379" s="4"/>
      <c r="S379" s="4"/>
      <c r="T379" s="1"/>
      <c r="U379" s="52" t="str">
        <f>IF(Outcomes!M379="","",
   IF(AND(Outcomes!N379&lt;&gt;"",Outcomes!N379&lt;'County Names to hide (2)'!$C$2),0,
      ROUND((MIN(IF(Outcomes!N379="", 'County Names to hide (2)'!$D$2, Outcomes!N379),'County Names to hide (2)'!$D$2)-Outcomes!M379)/30,1)))</f>
        <v/>
      </c>
      <c r="V379" s="52" t="str">
        <f>IF(Outcomes!C379="", "", DATEDIF(Outcomes!C379,#REF!, "y"))</f>
        <v/>
      </c>
      <c r="W379" s="52" t="str">
        <f>IF(OR(A379 ="", M379 ="", N379 =""), "",
   IF(AND(
         N379 &gt;= 'County Names to hide (2)'!$C$2,
         N379 &lt;= 'County Names to hide (2)'!$D$2
      ),
      "Yes",
      "No"
   )
)</f>
        <v/>
      </c>
      <c r="X379" s="1"/>
      <c r="Y379" s="1"/>
      <c r="Z379" s="1"/>
    </row>
    <row r="380" spans="1:26" x14ac:dyDescent="0.35">
      <c r="A380" s="1"/>
      <c r="B380" s="1"/>
      <c r="C380" s="1"/>
      <c r="D380" s="1"/>
      <c r="E380" s="1"/>
      <c r="F380" s="1"/>
      <c r="G380" s="1"/>
      <c r="H380" s="1"/>
      <c r="I380" s="1"/>
      <c r="J380" s="1"/>
      <c r="K380" s="1"/>
      <c r="L380" s="79" t="str">
        <f t="shared" si="5"/>
        <v>Yes</v>
      </c>
      <c r="M380" s="4"/>
      <c r="N380" s="4"/>
      <c r="O380" s="52" t="str">
        <f>IF(OR(M380="", M380=""), "",
   IF(AND(
         M380 &lt;= 'County Names to hide (2)'!$D$2,
         OR(N380 ="", N380 &gt;= 'County Names to hide (2)'!$C$2)
      ),
      "Yes",
      "No"
   )
)</f>
        <v/>
      </c>
      <c r="P380" s="4"/>
      <c r="Q380" s="4"/>
      <c r="R380" s="4"/>
      <c r="S380" s="4"/>
      <c r="T380" s="1"/>
      <c r="U380" s="52" t="str">
        <f>IF(Outcomes!M380="","",
   IF(AND(Outcomes!N380&lt;&gt;"",Outcomes!N380&lt;'County Names to hide (2)'!$C$2),0,
      ROUND((MIN(IF(Outcomes!N380="", 'County Names to hide (2)'!$D$2, Outcomes!N380),'County Names to hide (2)'!$D$2)-Outcomes!M380)/30,1)))</f>
        <v/>
      </c>
      <c r="V380" s="52" t="str">
        <f>IF(Outcomes!C380="", "", DATEDIF(Outcomes!C380,#REF!, "y"))</f>
        <v/>
      </c>
      <c r="W380" s="52" t="str">
        <f>IF(OR(A380 ="", M380 ="", N380 =""), "",
   IF(AND(
         N380 &gt;= 'County Names to hide (2)'!$C$2,
         N380 &lt;= 'County Names to hide (2)'!$D$2
      ),
      "Yes",
      "No"
   )
)</f>
        <v/>
      </c>
      <c r="X380" s="1"/>
      <c r="Y380" s="1"/>
      <c r="Z380" s="1"/>
    </row>
    <row r="381" spans="1:26" x14ac:dyDescent="0.35">
      <c r="A381" s="1"/>
      <c r="B381" s="1"/>
      <c r="C381" s="1"/>
      <c r="D381" s="1"/>
      <c r="E381" s="1"/>
      <c r="F381" s="1"/>
      <c r="G381" s="1"/>
      <c r="H381" s="1"/>
      <c r="I381" s="1"/>
      <c r="J381" s="1"/>
      <c r="K381" s="1"/>
      <c r="L381" s="79" t="str">
        <f t="shared" si="5"/>
        <v>Yes</v>
      </c>
      <c r="M381" s="4"/>
      <c r="N381" s="4"/>
      <c r="O381" s="52" t="str">
        <f>IF(OR(M381="", M381=""), "",
   IF(AND(
         M381 &lt;= 'County Names to hide (2)'!$D$2,
         OR(N381 ="", N381 &gt;= 'County Names to hide (2)'!$C$2)
      ),
      "Yes",
      "No"
   )
)</f>
        <v/>
      </c>
      <c r="P381" s="4"/>
      <c r="Q381" s="4"/>
      <c r="R381" s="4"/>
      <c r="S381" s="4"/>
      <c r="T381" s="1"/>
      <c r="U381" s="52" t="str">
        <f>IF(Outcomes!M381="","",
   IF(AND(Outcomes!N381&lt;&gt;"",Outcomes!N381&lt;'County Names to hide (2)'!$C$2),0,
      ROUND((MIN(IF(Outcomes!N381="", 'County Names to hide (2)'!$D$2, Outcomes!N381),'County Names to hide (2)'!$D$2)-Outcomes!M381)/30,1)))</f>
        <v/>
      </c>
      <c r="V381" s="52" t="str">
        <f>IF(Outcomes!C381="", "", DATEDIF(Outcomes!C381,#REF!, "y"))</f>
        <v/>
      </c>
      <c r="W381" s="52" t="str">
        <f>IF(OR(A381 ="", M381 ="", N381 =""), "",
   IF(AND(
         N381 &gt;= 'County Names to hide (2)'!$C$2,
         N381 &lt;= 'County Names to hide (2)'!$D$2
      ),
      "Yes",
      "No"
   )
)</f>
        <v/>
      </c>
      <c r="X381" s="1"/>
      <c r="Y381" s="1"/>
      <c r="Z381" s="1"/>
    </row>
    <row r="382" spans="1:26" x14ac:dyDescent="0.35">
      <c r="A382" s="1"/>
      <c r="B382" s="1"/>
      <c r="C382" s="1"/>
      <c r="D382" s="1"/>
      <c r="E382" s="1"/>
      <c r="F382" s="1"/>
      <c r="G382" s="1"/>
      <c r="H382" s="1"/>
      <c r="I382" s="1"/>
      <c r="J382" s="1"/>
      <c r="K382" s="1"/>
      <c r="L382" s="79" t="str">
        <f t="shared" si="5"/>
        <v>Yes</v>
      </c>
      <c r="M382" s="4"/>
      <c r="N382" s="4"/>
      <c r="O382" s="52" t="str">
        <f>IF(OR(M382="", M382=""), "",
   IF(AND(
         M382 &lt;= 'County Names to hide (2)'!$D$2,
         OR(N382 ="", N382 &gt;= 'County Names to hide (2)'!$C$2)
      ),
      "Yes",
      "No"
   )
)</f>
        <v/>
      </c>
      <c r="P382" s="4"/>
      <c r="Q382" s="4"/>
      <c r="R382" s="4"/>
      <c r="S382" s="4"/>
      <c r="T382" s="1"/>
      <c r="U382" s="52" t="str">
        <f>IF(Outcomes!M382="","",
   IF(AND(Outcomes!N382&lt;&gt;"",Outcomes!N382&lt;'County Names to hide (2)'!$C$2),0,
      ROUND((MIN(IF(Outcomes!N382="", 'County Names to hide (2)'!$D$2, Outcomes!N382),'County Names to hide (2)'!$D$2)-Outcomes!M382)/30,1)))</f>
        <v/>
      </c>
      <c r="V382" s="52" t="str">
        <f>IF(Outcomes!C382="", "", DATEDIF(Outcomes!C382,#REF!, "y"))</f>
        <v/>
      </c>
      <c r="W382" s="52" t="str">
        <f>IF(OR(A382 ="", M382 ="", N382 =""), "",
   IF(AND(
         N382 &gt;= 'County Names to hide (2)'!$C$2,
         N382 &lt;= 'County Names to hide (2)'!$D$2
      ),
      "Yes",
      "No"
   )
)</f>
        <v/>
      </c>
      <c r="X382" s="1"/>
      <c r="Y382" s="1"/>
      <c r="Z382" s="1"/>
    </row>
    <row r="383" spans="1:26" x14ac:dyDescent="0.35">
      <c r="A383" s="1"/>
      <c r="B383" s="1"/>
      <c r="C383" s="1"/>
      <c r="D383" s="1"/>
      <c r="E383" s="1"/>
      <c r="F383" s="1"/>
      <c r="G383" s="1"/>
      <c r="H383" s="1"/>
      <c r="I383" s="1"/>
      <c r="J383" s="1"/>
      <c r="K383" s="1"/>
      <c r="L383" s="79" t="str">
        <f t="shared" si="5"/>
        <v>Yes</v>
      </c>
      <c r="M383" s="4"/>
      <c r="N383" s="4"/>
      <c r="O383" s="52" t="str">
        <f>IF(OR(M383="", M383=""), "",
   IF(AND(
         M383 &lt;= 'County Names to hide (2)'!$D$2,
         OR(N383 ="", N383 &gt;= 'County Names to hide (2)'!$C$2)
      ),
      "Yes",
      "No"
   )
)</f>
        <v/>
      </c>
      <c r="P383" s="4"/>
      <c r="Q383" s="4"/>
      <c r="R383" s="4"/>
      <c r="S383" s="4"/>
      <c r="T383" s="1"/>
      <c r="U383" s="52" t="str">
        <f>IF(Outcomes!M383="","",
   IF(AND(Outcomes!N383&lt;&gt;"",Outcomes!N383&lt;'County Names to hide (2)'!$C$2),0,
      ROUND((MIN(IF(Outcomes!N383="", 'County Names to hide (2)'!$D$2, Outcomes!N383),'County Names to hide (2)'!$D$2)-Outcomes!M383)/30,1)))</f>
        <v/>
      </c>
      <c r="V383" s="52" t="str">
        <f>IF(Outcomes!C383="", "", DATEDIF(Outcomes!C383,#REF!, "y"))</f>
        <v/>
      </c>
      <c r="W383" s="52" t="str">
        <f>IF(OR(A383 ="", M383 ="", N383 =""), "",
   IF(AND(
         N383 &gt;= 'County Names to hide (2)'!$C$2,
         N383 &lt;= 'County Names to hide (2)'!$D$2
      ),
      "Yes",
      "No"
   )
)</f>
        <v/>
      </c>
      <c r="X383" s="1"/>
      <c r="Y383" s="1"/>
      <c r="Z383" s="1"/>
    </row>
    <row r="384" spans="1:26" x14ac:dyDescent="0.35">
      <c r="A384" s="1"/>
      <c r="B384" s="1"/>
      <c r="C384" s="1"/>
      <c r="D384" s="1"/>
      <c r="E384" s="1"/>
      <c r="F384" s="1"/>
      <c r="G384" s="1"/>
      <c r="H384" s="1"/>
      <c r="I384" s="1"/>
      <c r="J384" s="1"/>
      <c r="K384" s="1"/>
      <c r="L384" s="79" t="str">
        <f t="shared" si="5"/>
        <v>Yes</v>
      </c>
      <c r="M384" s="4"/>
      <c r="N384" s="4"/>
      <c r="O384" s="52" t="str">
        <f>IF(OR(M384="", M384=""), "",
   IF(AND(
         M384 &lt;= 'County Names to hide (2)'!$D$2,
         OR(N384 ="", N384 &gt;= 'County Names to hide (2)'!$C$2)
      ),
      "Yes",
      "No"
   )
)</f>
        <v/>
      </c>
      <c r="P384" s="4"/>
      <c r="Q384" s="4"/>
      <c r="R384" s="4"/>
      <c r="S384" s="4"/>
      <c r="T384" s="1"/>
      <c r="U384" s="52" t="str">
        <f>IF(Outcomes!M384="","",
   IF(AND(Outcomes!N384&lt;&gt;"",Outcomes!N384&lt;'County Names to hide (2)'!$C$2),0,
      ROUND((MIN(IF(Outcomes!N384="", 'County Names to hide (2)'!$D$2, Outcomes!N384),'County Names to hide (2)'!$D$2)-Outcomes!M384)/30,1)))</f>
        <v/>
      </c>
      <c r="V384" s="52" t="str">
        <f>IF(Outcomes!C384="", "", DATEDIF(Outcomes!C384,#REF!, "y"))</f>
        <v/>
      </c>
      <c r="W384" s="52" t="str">
        <f>IF(OR(A384 ="", M384 ="", N384 =""), "",
   IF(AND(
         N384 &gt;= 'County Names to hide (2)'!$C$2,
         N384 &lt;= 'County Names to hide (2)'!$D$2
      ),
      "Yes",
      "No"
   )
)</f>
        <v/>
      </c>
      <c r="X384" s="1"/>
      <c r="Y384" s="1"/>
      <c r="Z384" s="1"/>
    </row>
    <row r="385" spans="1:26" x14ac:dyDescent="0.35">
      <c r="A385" s="1"/>
      <c r="B385" s="1"/>
      <c r="C385" s="1"/>
      <c r="D385" s="1"/>
      <c r="E385" s="1"/>
      <c r="F385" s="1"/>
      <c r="G385" s="1"/>
      <c r="H385" s="1"/>
      <c r="I385" s="1"/>
      <c r="J385" s="1"/>
      <c r="K385" s="1"/>
      <c r="L385" s="79" t="str">
        <f t="shared" si="5"/>
        <v>Yes</v>
      </c>
      <c r="M385" s="4"/>
      <c r="N385" s="4"/>
      <c r="O385" s="52" t="str">
        <f>IF(OR(M385="", M385=""), "",
   IF(AND(
         M385 &lt;= 'County Names to hide (2)'!$D$2,
         OR(N385 ="", N385 &gt;= 'County Names to hide (2)'!$C$2)
      ),
      "Yes",
      "No"
   )
)</f>
        <v/>
      </c>
      <c r="P385" s="4"/>
      <c r="Q385" s="4"/>
      <c r="R385" s="4"/>
      <c r="S385" s="4"/>
      <c r="T385" s="1"/>
      <c r="U385" s="52" t="str">
        <f>IF(Outcomes!M385="","",
   IF(AND(Outcomes!N385&lt;&gt;"",Outcomes!N385&lt;'County Names to hide (2)'!$C$2),0,
      ROUND((MIN(IF(Outcomes!N385="", 'County Names to hide (2)'!$D$2, Outcomes!N385),'County Names to hide (2)'!$D$2)-Outcomes!M385)/30,1)))</f>
        <v/>
      </c>
      <c r="V385" s="52" t="str">
        <f>IF(Outcomes!C385="", "", DATEDIF(Outcomes!C385,#REF!, "y"))</f>
        <v/>
      </c>
      <c r="W385" s="52" t="str">
        <f>IF(OR(A385 ="", M385 ="", N385 =""), "",
   IF(AND(
         N385 &gt;= 'County Names to hide (2)'!$C$2,
         N385 &lt;= 'County Names to hide (2)'!$D$2
      ),
      "Yes",
      "No"
   )
)</f>
        <v/>
      </c>
      <c r="X385" s="1"/>
      <c r="Y385" s="1"/>
      <c r="Z385" s="1"/>
    </row>
    <row r="386" spans="1:26" x14ac:dyDescent="0.35">
      <c r="A386" s="1"/>
      <c r="B386" s="1"/>
      <c r="C386" s="1"/>
      <c r="D386" s="1"/>
      <c r="E386" s="1"/>
      <c r="F386" s="1"/>
      <c r="G386" s="1"/>
      <c r="H386" s="1"/>
      <c r="I386" s="1"/>
      <c r="J386" s="1"/>
      <c r="K386" s="1"/>
      <c r="L386" s="79" t="str">
        <f t="shared" si="5"/>
        <v>Yes</v>
      </c>
      <c r="M386" s="4"/>
      <c r="N386" s="4"/>
      <c r="O386" s="52" t="str">
        <f>IF(OR(M386="", M386=""), "",
   IF(AND(
         M386 &lt;= 'County Names to hide (2)'!$D$2,
         OR(N386 ="", N386 &gt;= 'County Names to hide (2)'!$C$2)
      ),
      "Yes",
      "No"
   )
)</f>
        <v/>
      </c>
      <c r="P386" s="4"/>
      <c r="Q386" s="4"/>
      <c r="R386" s="4"/>
      <c r="S386" s="4"/>
      <c r="T386" s="1"/>
      <c r="U386" s="52" t="str">
        <f>IF(Outcomes!M386="","",
   IF(AND(Outcomes!N386&lt;&gt;"",Outcomes!N386&lt;'County Names to hide (2)'!$C$2),0,
      ROUND((MIN(IF(Outcomes!N386="", 'County Names to hide (2)'!$D$2, Outcomes!N386),'County Names to hide (2)'!$D$2)-Outcomes!M386)/30,1)))</f>
        <v/>
      </c>
      <c r="V386" s="52" t="str">
        <f>IF(Outcomes!C386="", "", DATEDIF(Outcomes!C386,#REF!, "y"))</f>
        <v/>
      </c>
      <c r="W386" s="52" t="str">
        <f>IF(OR(A386 ="", M386 ="", N386 =""), "",
   IF(AND(
         N386 &gt;= 'County Names to hide (2)'!$C$2,
         N386 &lt;= 'County Names to hide (2)'!$D$2
      ),
      "Yes",
      "No"
   )
)</f>
        <v/>
      </c>
      <c r="X386" s="1"/>
      <c r="Y386" s="1"/>
      <c r="Z386" s="1"/>
    </row>
    <row r="387" spans="1:26" x14ac:dyDescent="0.35">
      <c r="A387" s="1"/>
      <c r="B387" s="1"/>
      <c r="C387" s="1"/>
      <c r="D387" s="1"/>
      <c r="E387" s="1"/>
      <c r="F387" s="1"/>
      <c r="G387" s="1"/>
      <c r="H387" s="1"/>
      <c r="I387" s="1"/>
      <c r="J387" s="1"/>
      <c r="K387" s="1"/>
      <c r="L387" s="79" t="str">
        <f t="shared" si="5"/>
        <v>Yes</v>
      </c>
      <c r="M387" s="4"/>
      <c r="N387" s="4"/>
      <c r="O387" s="52" t="str">
        <f>IF(OR(M387="", M387=""), "",
   IF(AND(
         M387 &lt;= 'County Names to hide (2)'!$D$2,
         OR(N387 ="", N387 &gt;= 'County Names to hide (2)'!$C$2)
      ),
      "Yes",
      "No"
   )
)</f>
        <v/>
      </c>
      <c r="P387" s="4"/>
      <c r="Q387" s="4"/>
      <c r="R387" s="4"/>
      <c r="S387" s="4"/>
      <c r="T387" s="1"/>
      <c r="U387" s="52" t="str">
        <f>IF(Outcomes!M387="","",
   IF(AND(Outcomes!N387&lt;&gt;"",Outcomes!N387&lt;'County Names to hide (2)'!$C$2),0,
      ROUND((MIN(IF(Outcomes!N387="", 'County Names to hide (2)'!$D$2, Outcomes!N387),'County Names to hide (2)'!$D$2)-Outcomes!M387)/30,1)))</f>
        <v/>
      </c>
      <c r="V387" s="52" t="str">
        <f>IF(Outcomes!C387="", "", DATEDIF(Outcomes!C387,#REF!, "y"))</f>
        <v/>
      </c>
      <c r="W387" s="52" t="str">
        <f>IF(OR(A387 ="", M387 ="", N387 =""), "",
   IF(AND(
         N387 &gt;= 'County Names to hide (2)'!$C$2,
         N387 &lt;= 'County Names to hide (2)'!$D$2
      ),
      "Yes",
      "No"
   )
)</f>
        <v/>
      </c>
      <c r="X387" s="1"/>
      <c r="Y387" s="1"/>
      <c r="Z387" s="1"/>
    </row>
    <row r="388" spans="1:26" x14ac:dyDescent="0.35">
      <c r="A388" s="1"/>
      <c r="B388" s="1"/>
      <c r="C388" s="1"/>
      <c r="D388" s="1"/>
      <c r="E388" s="1"/>
      <c r="F388" s="1"/>
      <c r="G388" s="1"/>
      <c r="H388" s="1"/>
      <c r="I388" s="1"/>
      <c r="J388" s="1"/>
      <c r="K388" s="1"/>
      <c r="L388" s="79" t="str">
        <f t="shared" si="5"/>
        <v>Yes</v>
      </c>
      <c r="M388" s="4"/>
      <c r="N388" s="4"/>
      <c r="O388" s="52" t="str">
        <f>IF(OR(M388="", M388=""), "",
   IF(AND(
         M388 &lt;= 'County Names to hide (2)'!$D$2,
         OR(N388 ="", N388 &gt;= 'County Names to hide (2)'!$C$2)
      ),
      "Yes",
      "No"
   )
)</f>
        <v/>
      </c>
      <c r="P388" s="4"/>
      <c r="Q388" s="4"/>
      <c r="R388" s="4"/>
      <c r="S388" s="4"/>
      <c r="T388" s="1"/>
      <c r="U388" s="52" t="str">
        <f>IF(Outcomes!M388="","",
   IF(AND(Outcomes!N388&lt;&gt;"",Outcomes!N388&lt;'County Names to hide (2)'!$C$2),0,
      ROUND((MIN(IF(Outcomes!N388="", 'County Names to hide (2)'!$D$2, Outcomes!N388),'County Names to hide (2)'!$D$2)-Outcomes!M388)/30,1)))</f>
        <v/>
      </c>
      <c r="V388" s="52" t="str">
        <f>IF(Outcomes!C388="", "", DATEDIF(Outcomes!C388,#REF!, "y"))</f>
        <v/>
      </c>
      <c r="W388" s="52" t="str">
        <f>IF(OR(A388 ="", M388 ="", N388 =""), "",
   IF(AND(
         N388 &gt;= 'County Names to hide (2)'!$C$2,
         N388 &lt;= 'County Names to hide (2)'!$D$2
      ),
      "Yes",
      "No"
   )
)</f>
        <v/>
      </c>
      <c r="X388" s="1"/>
      <c r="Y388" s="1"/>
      <c r="Z388" s="1"/>
    </row>
    <row r="389" spans="1:26" x14ac:dyDescent="0.35">
      <c r="A389" s="1"/>
      <c r="B389" s="1"/>
      <c r="C389" s="1"/>
      <c r="D389" s="1"/>
      <c r="E389" s="1"/>
      <c r="F389" s="1"/>
      <c r="G389" s="1"/>
      <c r="H389" s="1"/>
      <c r="I389" s="1"/>
      <c r="J389" s="1"/>
      <c r="K389" s="1"/>
      <c r="L389" s="79" t="str">
        <f t="shared" si="5"/>
        <v>Yes</v>
      </c>
      <c r="M389" s="4"/>
      <c r="N389" s="4"/>
      <c r="O389" s="52" t="str">
        <f>IF(OR(M389="", M389=""), "",
   IF(AND(
         M389 &lt;= 'County Names to hide (2)'!$D$2,
         OR(N389 ="", N389 &gt;= 'County Names to hide (2)'!$C$2)
      ),
      "Yes",
      "No"
   )
)</f>
        <v/>
      </c>
      <c r="P389" s="4"/>
      <c r="Q389" s="4"/>
      <c r="R389" s="4"/>
      <c r="S389" s="4"/>
      <c r="T389" s="1"/>
      <c r="U389" s="52" t="str">
        <f>IF(Outcomes!M389="","",
   IF(AND(Outcomes!N389&lt;&gt;"",Outcomes!N389&lt;'County Names to hide (2)'!$C$2),0,
      ROUND((MIN(IF(Outcomes!N389="", 'County Names to hide (2)'!$D$2, Outcomes!N389),'County Names to hide (2)'!$D$2)-Outcomes!M389)/30,1)))</f>
        <v/>
      </c>
      <c r="V389" s="52" t="str">
        <f>IF(Outcomes!C389="", "", DATEDIF(Outcomes!C389,#REF!, "y"))</f>
        <v/>
      </c>
      <c r="W389" s="52" t="str">
        <f>IF(OR(A389 ="", M389 ="", N389 =""), "",
   IF(AND(
         N389 &gt;= 'County Names to hide (2)'!$C$2,
         N389 &lt;= 'County Names to hide (2)'!$D$2
      ),
      "Yes",
      "No"
   )
)</f>
        <v/>
      </c>
      <c r="X389" s="1"/>
      <c r="Y389" s="1"/>
      <c r="Z389" s="1"/>
    </row>
    <row r="390" spans="1:26" x14ac:dyDescent="0.35">
      <c r="A390" s="1"/>
      <c r="B390" s="1"/>
      <c r="C390" s="1"/>
      <c r="D390" s="1"/>
      <c r="E390" s="1"/>
      <c r="F390" s="1"/>
      <c r="G390" s="1"/>
      <c r="H390" s="1"/>
      <c r="I390" s="1"/>
      <c r="J390" s="1"/>
      <c r="K390" s="1"/>
      <c r="L390" s="79" t="str">
        <f t="shared" ref="L390:L453" si="6">IF(COUNTIF(F390:K390, "Yes")&gt;0, "No", "Yes")</f>
        <v>Yes</v>
      </c>
      <c r="M390" s="4"/>
      <c r="N390" s="4"/>
      <c r="O390" s="52" t="str">
        <f>IF(OR(M390="", M390=""), "",
   IF(AND(
         M390 &lt;= 'County Names to hide (2)'!$D$2,
         OR(N390 ="", N390 &gt;= 'County Names to hide (2)'!$C$2)
      ),
      "Yes",
      "No"
   )
)</f>
        <v/>
      </c>
      <c r="P390" s="4"/>
      <c r="Q390" s="4"/>
      <c r="R390" s="4"/>
      <c r="S390" s="4"/>
      <c r="T390" s="1"/>
      <c r="U390" s="52" t="str">
        <f>IF(Outcomes!M390="","",
   IF(AND(Outcomes!N390&lt;&gt;"",Outcomes!N390&lt;'County Names to hide (2)'!$C$2),0,
      ROUND((MIN(IF(Outcomes!N390="", 'County Names to hide (2)'!$D$2, Outcomes!N390),'County Names to hide (2)'!$D$2)-Outcomes!M390)/30,1)))</f>
        <v/>
      </c>
      <c r="V390" s="52" t="str">
        <f>IF(Outcomes!C390="", "", DATEDIF(Outcomes!C390,#REF!, "y"))</f>
        <v/>
      </c>
      <c r="W390" s="52" t="str">
        <f>IF(OR(A390 ="", M390 ="", N390 =""), "",
   IF(AND(
         N390 &gt;= 'County Names to hide (2)'!$C$2,
         N390 &lt;= 'County Names to hide (2)'!$D$2
      ),
      "Yes",
      "No"
   )
)</f>
        <v/>
      </c>
      <c r="X390" s="1"/>
      <c r="Y390" s="1"/>
      <c r="Z390" s="1"/>
    </row>
    <row r="391" spans="1:26" x14ac:dyDescent="0.35">
      <c r="A391" s="1"/>
      <c r="B391" s="1"/>
      <c r="C391" s="1"/>
      <c r="D391" s="1"/>
      <c r="E391" s="1"/>
      <c r="F391" s="1"/>
      <c r="G391" s="1"/>
      <c r="H391" s="1"/>
      <c r="I391" s="1"/>
      <c r="J391" s="1"/>
      <c r="K391" s="1"/>
      <c r="L391" s="79" t="str">
        <f t="shared" si="6"/>
        <v>Yes</v>
      </c>
      <c r="M391" s="4"/>
      <c r="N391" s="4"/>
      <c r="O391" s="52" t="str">
        <f>IF(OR(M391="", M391=""), "",
   IF(AND(
         M391 &lt;= 'County Names to hide (2)'!$D$2,
         OR(N391 ="", N391 &gt;= 'County Names to hide (2)'!$C$2)
      ),
      "Yes",
      "No"
   )
)</f>
        <v/>
      </c>
      <c r="P391" s="4"/>
      <c r="Q391" s="4"/>
      <c r="R391" s="4"/>
      <c r="S391" s="4"/>
      <c r="T391" s="1"/>
      <c r="U391" s="52" t="str">
        <f>IF(Outcomes!M391="","",
   IF(AND(Outcomes!N391&lt;&gt;"",Outcomes!N391&lt;'County Names to hide (2)'!$C$2),0,
      ROUND((MIN(IF(Outcomes!N391="", 'County Names to hide (2)'!$D$2, Outcomes!N391),'County Names to hide (2)'!$D$2)-Outcomes!M391)/30,1)))</f>
        <v/>
      </c>
      <c r="V391" s="52" t="str">
        <f>IF(Outcomes!C391="", "", DATEDIF(Outcomes!C391,#REF!, "y"))</f>
        <v/>
      </c>
      <c r="W391" s="52" t="str">
        <f>IF(OR(A391 ="", M391 ="", N391 =""), "",
   IF(AND(
         N391 &gt;= 'County Names to hide (2)'!$C$2,
         N391 &lt;= 'County Names to hide (2)'!$D$2
      ),
      "Yes",
      "No"
   )
)</f>
        <v/>
      </c>
      <c r="X391" s="1"/>
      <c r="Y391" s="1"/>
      <c r="Z391" s="1"/>
    </row>
    <row r="392" spans="1:26" x14ac:dyDescent="0.35">
      <c r="A392" s="1"/>
      <c r="B392" s="1"/>
      <c r="C392" s="1"/>
      <c r="D392" s="1"/>
      <c r="E392" s="1"/>
      <c r="F392" s="1"/>
      <c r="G392" s="1"/>
      <c r="H392" s="1"/>
      <c r="I392" s="1"/>
      <c r="J392" s="1"/>
      <c r="K392" s="1"/>
      <c r="L392" s="79" t="str">
        <f t="shared" si="6"/>
        <v>Yes</v>
      </c>
      <c r="M392" s="4"/>
      <c r="N392" s="4"/>
      <c r="O392" s="52" t="str">
        <f>IF(OR(M392="", M392=""), "",
   IF(AND(
         M392 &lt;= 'County Names to hide (2)'!$D$2,
         OR(N392 ="", N392 &gt;= 'County Names to hide (2)'!$C$2)
      ),
      "Yes",
      "No"
   )
)</f>
        <v/>
      </c>
      <c r="P392" s="4"/>
      <c r="Q392" s="4"/>
      <c r="R392" s="4"/>
      <c r="S392" s="4"/>
      <c r="T392" s="1"/>
      <c r="U392" s="52" t="str">
        <f>IF(Outcomes!M392="","",
   IF(AND(Outcomes!N392&lt;&gt;"",Outcomes!N392&lt;'County Names to hide (2)'!$C$2),0,
      ROUND((MIN(IF(Outcomes!N392="", 'County Names to hide (2)'!$D$2, Outcomes!N392),'County Names to hide (2)'!$D$2)-Outcomes!M392)/30,1)))</f>
        <v/>
      </c>
      <c r="V392" s="52" t="str">
        <f>IF(Outcomes!C392="", "", DATEDIF(Outcomes!C392,#REF!, "y"))</f>
        <v/>
      </c>
      <c r="W392" s="52" t="str">
        <f>IF(OR(A392 ="", M392 ="", N392 =""), "",
   IF(AND(
         N392 &gt;= 'County Names to hide (2)'!$C$2,
         N392 &lt;= 'County Names to hide (2)'!$D$2
      ),
      "Yes",
      "No"
   )
)</f>
        <v/>
      </c>
      <c r="X392" s="1"/>
      <c r="Y392" s="1"/>
      <c r="Z392" s="1"/>
    </row>
    <row r="393" spans="1:26" x14ac:dyDescent="0.35">
      <c r="A393" s="1"/>
      <c r="B393" s="1"/>
      <c r="C393" s="1"/>
      <c r="D393" s="1"/>
      <c r="E393" s="1"/>
      <c r="F393" s="1"/>
      <c r="G393" s="1"/>
      <c r="H393" s="1"/>
      <c r="I393" s="1"/>
      <c r="J393" s="1"/>
      <c r="K393" s="1"/>
      <c r="L393" s="79" t="str">
        <f t="shared" si="6"/>
        <v>Yes</v>
      </c>
      <c r="M393" s="4"/>
      <c r="N393" s="4"/>
      <c r="O393" s="52" t="str">
        <f>IF(OR(M393="", M393=""), "",
   IF(AND(
         M393 &lt;= 'County Names to hide (2)'!$D$2,
         OR(N393 ="", N393 &gt;= 'County Names to hide (2)'!$C$2)
      ),
      "Yes",
      "No"
   )
)</f>
        <v/>
      </c>
      <c r="P393" s="4"/>
      <c r="Q393" s="4"/>
      <c r="R393" s="4"/>
      <c r="S393" s="4"/>
      <c r="T393" s="1"/>
      <c r="U393" s="52" t="str">
        <f>IF(Outcomes!M393="","",
   IF(AND(Outcomes!N393&lt;&gt;"",Outcomes!N393&lt;'County Names to hide (2)'!$C$2),0,
      ROUND((MIN(IF(Outcomes!N393="", 'County Names to hide (2)'!$D$2, Outcomes!N393),'County Names to hide (2)'!$D$2)-Outcomes!M393)/30,1)))</f>
        <v/>
      </c>
      <c r="V393" s="52" t="str">
        <f>IF(Outcomes!C393="", "", DATEDIF(Outcomes!C393,#REF!, "y"))</f>
        <v/>
      </c>
      <c r="W393" s="52" t="str">
        <f>IF(OR(A393 ="", M393 ="", N393 =""), "",
   IF(AND(
         N393 &gt;= 'County Names to hide (2)'!$C$2,
         N393 &lt;= 'County Names to hide (2)'!$D$2
      ),
      "Yes",
      "No"
   )
)</f>
        <v/>
      </c>
      <c r="X393" s="1"/>
      <c r="Y393" s="1"/>
      <c r="Z393" s="1"/>
    </row>
    <row r="394" spans="1:26" x14ac:dyDescent="0.35">
      <c r="A394" s="1"/>
      <c r="B394" s="1"/>
      <c r="C394" s="1"/>
      <c r="D394" s="1"/>
      <c r="E394" s="1"/>
      <c r="F394" s="1"/>
      <c r="G394" s="1"/>
      <c r="H394" s="1"/>
      <c r="I394" s="1"/>
      <c r="J394" s="1"/>
      <c r="K394" s="1"/>
      <c r="L394" s="79" t="str">
        <f t="shared" si="6"/>
        <v>Yes</v>
      </c>
      <c r="M394" s="4"/>
      <c r="N394" s="4"/>
      <c r="O394" s="52" t="str">
        <f>IF(OR(M394="", M394=""), "",
   IF(AND(
         M394 &lt;= 'County Names to hide (2)'!$D$2,
         OR(N394 ="", N394 &gt;= 'County Names to hide (2)'!$C$2)
      ),
      "Yes",
      "No"
   )
)</f>
        <v/>
      </c>
      <c r="P394" s="4"/>
      <c r="Q394" s="4"/>
      <c r="R394" s="4"/>
      <c r="S394" s="4"/>
      <c r="T394" s="1"/>
      <c r="U394" s="52" t="str">
        <f>IF(Outcomes!M394="","",
   IF(AND(Outcomes!N394&lt;&gt;"",Outcomes!N394&lt;'County Names to hide (2)'!$C$2),0,
      ROUND((MIN(IF(Outcomes!N394="", 'County Names to hide (2)'!$D$2, Outcomes!N394),'County Names to hide (2)'!$D$2)-Outcomes!M394)/30,1)))</f>
        <v/>
      </c>
      <c r="V394" s="52" t="str">
        <f>IF(Outcomes!C394="", "", DATEDIF(Outcomes!C394,#REF!, "y"))</f>
        <v/>
      </c>
      <c r="W394" s="52" t="str">
        <f>IF(OR(A394 ="", M394 ="", N394 =""), "",
   IF(AND(
         N394 &gt;= 'County Names to hide (2)'!$C$2,
         N394 &lt;= 'County Names to hide (2)'!$D$2
      ),
      "Yes",
      "No"
   )
)</f>
        <v/>
      </c>
      <c r="X394" s="1"/>
      <c r="Y394" s="1"/>
      <c r="Z394" s="1"/>
    </row>
    <row r="395" spans="1:26" x14ac:dyDescent="0.35">
      <c r="A395" s="1"/>
      <c r="B395" s="1"/>
      <c r="C395" s="1"/>
      <c r="D395" s="1"/>
      <c r="E395" s="1"/>
      <c r="F395" s="1"/>
      <c r="G395" s="1"/>
      <c r="H395" s="1"/>
      <c r="I395" s="1"/>
      <c r="J395" s="1"/>
      <c r="K395" s="1"/>
      <c r="L395" s="79" t="str">
        <f t="shared" si="6"/>
        <v>Yes</v>
      </c>
      <c r="M395" s="4"/>
      <c r="N395" s="4"/>
      <c r="O395" s="52" t="str">
        <f>IF(OR(M395="", M395=""), "",
   IF(AND(
         M395 &lt;= 'County Names to hide (2)'!$D$2,
         OR(N395 ="", N395 &gt;= 'County Names to hide (2)'!$C$2)
      ),
      "Yes",
      "No"
   )
)</f>
        <v/>
      </c>
      <c r="P395" s="4"/>
      <c r="Q395" s="4"/>
      <c r="R395" s="4"/>
      <c r="S395" s="4"/>
      <c r="T395" s="1"/>
      <c r="U395" s="52" t="str">
        <f>IF(Outcomes!M395="","",
   IF(AND(Outcomes!N395&lt;&gt;"",Outcomes!N395&lt;'County Names to hide (2)'!$C$2),0,
      ROUND((MIN(IF(Outcomes!N395="", 'County Names to hide (2)'!$D$2, Outcomes!N395),'County Names to hide (2)'!$D$2)-Outcomes!M395)/30,1)))</f>
        <v/>
      </c>
      <c r="V395" s="52" t="str">
        <f>IF(Outcomes!C395="", "", DATEDIF(Outcomes!C395,#REF!, "y"))</f>
        <v/>
      </c>
      <c r="W395" s="52" t="str">
        <f>IF(OR(A395 ="", M395 ="", N395 =""), "",
   IF(AND(
         N395 &gt;= 'County Names to hide (2)'!$C$2,
         N395 &lt;= 'County Names to hide (2)'!$D$2
      ),
      "Yes",
      "No"
   )
)</f>
        <v/>
      </c>
      <c r="X395" s="1"/>
      <c r="Y395" s="1"/>
      <c r="Z395" s="1"/>
    </row>
    <row r="396" spans="1:26" x14ac:dyDescent="0.35">
      <c r="A396" s="1"/>
      <c r="B396" s="1"/>
      <c r="C396" s="1"/>
      <c r="D396" s="1"/>
      <c r="E396" s="1"/>
      <c r="F396" s="1"/>
      <c r="G396" s="1"/>
      <c r="H396" s="1"/>
      <c r="I396" s="1"/>
      <c r="J396" s="1"/>
      <c r="K396" s="1"/>
      <c r="L396" s="79" t="str">
        <f t="shared" si="6"/>
        <v>Yes</v>
      </c>
      <c r="M396" s="4"/>
      <c r="N396" s="4"/>
      <c r="O396" s="52" t="str">
        <f>IF(OR(M396="", M396=""), "",
   IF(AND(
         M396 &lt;= 'County Names to hide (2)'!$D$2,
         OR(N396 ="", N396 &gt;= 'County Names to hide (2)'!$C$2)
      ),
      "Yes",
      "No"
   )
)</f>
        <v/>
      </c>
      <c r="P396" s="4"/>
      <c r="Q396" s="4"/>
      <c r="R396" s="4"/>
      <c r="S396" s="4"/>
      <c r="T396" s="1"/>
      <c r="U396" s="52" t="str">
        <f>IF(Outcomes!M396="","",
   IF(AND(Outcomes!N396&lt;&gt;"",Outcomes!N396&lt;'County Names to hide (2)'!$C$2),0,
      ROUND((MIN(IF(Outcomes!N396="", 'County Names to hide (2)'!$D$2, Outcomes!N396),'County Names to hide (2)'!$D$2)-Outcomes!M396)/30,1)))</f>
        <v/>
      </c>
      <c r="V396" s="52" t="str">
        <f>IF(Outcomes!C396="", "", DATEDIF(Outcomes!C396,#REF!, "y"))</f>
        <v/>
      </c>
      <c r="W396" s="52" t="str">
        <f>IF(OR(A396 ="", M396 ="", N396 =""), "",
   IF(AND(
         N396 &gt;= 'County Names to hide (2)'!$C$2,
         N396 &lt;= 'County Names to hide (2)'!$D$2
      ),
      "Yes",
      "No"
   )
)</f>
        <v/>
      </c>
      <c r="X396" s="1"/>
      <c r="Y396" s="1"/>
      <c r="Z396" s="1"/>
    </row>
    <row r="397" spans="1:26" x14ac:dyDescent="0.35">
      <c r="A397" s="1"/>
      <c r="B397" s="1"/>
      <c r="C397" s="1"/>
      <c r="D397" s="1"/>
      <c r="E397" s="1"/>
      <c r="F397" s="1"/>
      <c r="G397" s="1"/>
      <c r="H397" s="1"/>
      <c r="I397" s="1"/>
      <c r="J397" s="1"/>
      <c r="K397" s="1"/>
      <c r="L397" s="79" t="str">
        <f t="shared" si="6"/>
        <v>Yes</v>
      </c>
      <c r="M397" s="4"/>
      <c r="N397" s="4"/>
      <c r="O397" s="52" t="str">
        <f>IF(OR(M397="", M397=""), "",
   IF(AND(
         M397 &lt;= 'County Names to hide (2)'!$D$2,
         OR(N397 ="", N397 &gt;= 'County Names to hide (2)'!$C$2)
      ),
      "Yes",
      "No"
   )
)</f>
        <v/>
      </c>
      <c r="P397" s="4"/>
      <c r="Q397" s="4"/>
      <c r="R397" s="4"/>
      <c r="S397" s="4"/>
      <c r="T397" s="1"/>
      <c r="U397" s="52" t="str">
        <f>IF(Outcomes!M397="","",
   IF(AND(Outcomes!N397&lt;&gt;"",Outcomes!N397&lt;'County Names to hide (2)'!$C$2),0,
      ROUND((MIN(IF(Outcomes!N397="", 'County Names to hide (2)'!$D$2, Outcomes!N397),'County Names to hide (2)'!$D$2)-Outcomes!M397)/30,1)))</f>
        <v/>
      </c>
      <c r="V397" s="52" t="str">
        <f>IF(Outcomes!C397="", "", DATEDIF(Outcomes!C397,#REF!, "y"))</f>
        <v/>
      </c>
      <c r="W397" s="52" t="str">
        <f>IF(OR(A397 ="", M397 ="", N397 =""), "",
   IF(AND(
         N397 &gt;= 'County Names to hide (2)'!$C$2,
         N397 &lt;= 'County Names to hide (2)'!$D$2
      ),
      "Yes",
      "No"
   )
)</f>
        <v/>
      </c>
      <c r="X397" s="1"/>
      <c r="Y397" s="1"/>
      <c r="Z397" s="1"/>
    </row>
    <row r="398" spans="1:26" x14ac:dyDescent="0.35">
      <c r="A398" s="1"/>
      <c r="B398" s="1"/>
      <c r="C398" s="1"/>
      <c r="D398" s="1"/>
      <c r="E398" s="1"/>
      <c r="F398" s="1"/>
      <c r="G398" s="1"/>
      <c r="H398" s="1"/>
      <c r="I398" s="1"/>
      <c r="J398" s="1"/>
      <c r="K398" s="1"/>
      <c r="L398" s="79" t="str">
        <f t="shared" si="6"/>
        <v>Yes</v>
      </c>
      <c r="M398" s="4"/>
      <c r="N398" s="4"/>
      <c r="O398" s="52" t="str">
        <f>IF(OR(M398="", M398=""), "",
   IF(AND(
         M398 &lt;= 'County Names to hide (2)'!$D$2,
         OR(N398 ="", N398 &gt;= 'County Names to hide (2)'!$C$2)
      ),
      "Yes",
      "No"
   )
)</f>
        <v/>
      </c>
      <c r="P398" s="4"/>
      <c r="Q398" s="4"/>
      <c r="R398" s="4"/>
      <c r="S398" s="4"/>
      <c r="T398" s="1"/>
      <c r="U398" s="52" t="str">
        <f>IF(Outcomes!M398="","",
   IF(AND(Outcomes!N398&lt;&gt;"",Outcomes!N398&lt;'County Names to hide (2)'!$C$2),0,
      ROUND((MIN(IF(Outcomes!N398="", 'County Names to hide (2)'!$D$2, Outcomes!N398),'County Names to hide (2)'!$D$2)-Outcomes!M398)/30,1)))</f>
        <v/>
      </c>
      <c r="V398" s="52" t="str">
        <f>IF(Outcomes!C398="", "", DATEDIF(Outcomes!C398,#REF!, "y"))</f>
        <v/>
      </c>
      <c r="W398" s="52" t="str">
        <f>IF(OR(A398 ="", M398 ="", N398 =""), "",
   IF(AND(
         N398 &gt;= 'County Names to hide (2)'!$C$2,
         N398 &lt;= 'County Names to hide (2)'!$D$2
      ),
      "Yes",
      "No"
   )
)</f>
        <v/>
      </c>
      <c r="X398" s="1"/>
      <c r="Y398" s="1"/>
      <c r="Z398" s="1"/>
    </row>
    <row r="399" spans="1:26" x14ac:dyDescent="0.35">
      <c r="A399" s="1"/>
      <c r="B399" s="1"/>
      <c r="C399" s="1"/>
      <c r="D399" s="1"/>
      <c r="E399" s="1"/>
      <c r="F399" s="1"/>
      <c r="G399" s="1"/>
      <c r="H399" s="1"/>
      <c r="I399" s="1"/>
      <c r="J399" s="1"/>
      <c r="K399" s="1"/>
      <c r="L399" s="79" t="str">
        <f t="shared" si="6"/>
        <v>Yes</v>
      </c>
      <c r="M399" s="4"/>
      <c r="N399" s="4"/>
      <c r="O399" s="52" t="str">
        <f>IF(OR(M399="", M399=""), "",
   IF(AND(
         M399 &lt;= 'County Names to hide (2)'!$D$2,
         OR(N399 ="", N399 &gt;= 'County Names to hide (2)'!$C$2)
      ),
      "Yes",
      "No"
   )
)</f>
        <v/>
      </c>
      <c r="P399" s="4"/>
      <c r="Q399" s="4"/>
      <c r="R399" s="4"/>
      <c r="S399" s="4"/>
      <c r="T399" s="1"/>
      <c r="U399" s="52" t="str">
        <f>IF(Outcomes!M399="","",
   IF(AND(Outcomes!N399&lt;&gt;"",Outcomes!N399&lt;'County Names to hide (2)'!$C$2),0,
      ROUND((MIN(IF(Outcomes!N399="", 'County Names to hide (2)'!$D$2, Outcomes!N399),'County Names to hide (2)'!$D$2)-Outcomes!M399)/30,1)))</f>
        <v/>
      </c>
      <c r="V399" s="52" t="str">
        <f>IF(Outcomes!C399="", "", DATEDIF(Outcomes!C399,#REF!, "y"))</f>
        <v/>
      </c>
      <c r="W399" s="52" t="str">
        <f>IF(OR(A399 ="", M399 ="", N399 =""), "",
   IF(AND(
         N399 &gt;= 'County Names to hide (2)'!$C$2,
         N399 &lt;= 'County Names to hide (2)'!$D$2
      ),
      "Yes",
      "No"
   )
)</f>
        <v/>
      </c>
      <c r="X399" s="1"/>
      <c r="Y399" s="1"/>
      <c r="Z399" s="1"/>
    </row>
    <row r="400" spans="1:26" x14ac:dyDescent="0.35">
      <c r="A400" s="1"/>
      <c r="B400" s="1"/>
      <c r="C400" s="1"/>
      <c r="D400" s="1"/>
      <c r="E400" s="1"/>
      <c r="F400" s="1"/>
      <c r="G400" s="1"/>
      <c r="H400" s="1"/>
      <c r="I400" s="1"/>
      <c r="J400" s="1"/>
      <c r="K400" s="1"/>
      <c r="L400" s="79" t="str">
        <f t="shared" si="6"/>
        <v>Yes</v>
      </c>
      <c r="M400" s="4"/>
      <c r="N400" s="4"/>
      <c r="O400" s="52" t="str">
        <f>IF(OR(M400="", M400=""), "",
   IF(AND(
         M400 &lt;= 'County Names to hide (2)'!$D$2,
         OR(N400 ="", N400 &gt;= 'County Names to hide (2)'!$C$2)
      ),
      "Yes",
      "No"
   )
)</f>
        <v/>
      </c>
      <c r="P400" s="4"/>
      <c r="Q400" s="4"/>
      <c r="R400" s="4"/>
      <c r="S400" s="4"/>
      <c r="T400" s="1"/>
      <c r="U400" s="52" t="str">
        <f>IF(Outcomes!M400="","",
   IF(AND(Outcomes!N400&lt;&gt;"",Outcomes!N400&lt;'County Names to hide (2)'!$C$2),0,
      ROUND((MIN(IF(Outcomes!N400="", 'County Names to hide (2)'!$D$2, Outcomes!N400),'County Names to hide (2)'!$D$2)-Outcomes!M400)/30,1)))</f>
        <v/>
      </c>
      <c r="V400" s="52" t="str">
        <f>IF(Outcomes!C400="", "", DATEDIF(Outcomes!C400,#REF!, "y"))</f>
        <v/>
      </c>
      <c r="W400" s="52" t="str">
        <f>IF(OR(A400 ="", M400 ="", N400 =""), "",
   IF(AND(
         N400 &gt;= 'County Names to hide (2)'!$C$2,
         N400 &lt;= 'County Names to hide (2)'!$D$2
      ),
      "Yes",
      "No"
   )
)</f>
        <v/>
      </c>
      <c r="X400" s="1"/>
      <c r="Y400" s="1"/>
      <c r="Z400" s="1"/>
    </row>
    <row r="401" spans="1:26" x14ac:dyDescent="0.35">
      <c r="A401" s="1"/>
      <c r="B401" s="1"/>
      <c r="C401" s="1"/>
      <c r="D401" s="1"/>
      <c r="E401" s="1"/>
      <c r="F401" s="1"/>
      <c r="G401" s="1"/>
      <c r="H401" s="1"/>
      <c r="I401" s="1"/>
      <c r="J401" s="1"/>
      <c r="K401" s="1"/>
      <c r="L401" s="79" t="str">
        <f t="shared" si="6"/>
        <v>Yes</v>
      </c>
      <c r="M401" s="4"/>
      <c r="N401" s="4"/>
      <c r="O401" s="52" t="str">
        <f>IF(OR(M401="", M401=""), "",
   IF(AND(
         M401 &lt;= 'County Names to hide (2)'!$D$2,
         OR(N401 ="", N401 &gt;= 'County Names to hide (2)'!$C$2)
      ),
      "Yes",
      "No"
   )
)</f>
        <v/>
      </c>
      <c r="P401" s="4"/>
      <c r="Q401" s="4"/>
      <c r="R401" s="4"/>
      <c r="S401" s="4"/>
      <c r="T401" s="1"/>
      <c r="U401" s="52" t="str">
        <f>IF(Outcomes!M401="","",
   IF(AND(Outcomes!N401&lt;&gt;"",Outcomes!N401&lt;'County Names to hide (2)'!$C$2),0,
      ROUND((MIN(IF(Outcomes!N401="", 'County Names to hide (2)'!$D$2, Outcomes!N401),'County Names to hide (2)'!$D$2)-Outcomes!M401)/30,1)))</f>
        <v/>
      </c>
      <c r="V401" s="52" t="str">
        <f>IF(Outcomes!C401="", "", DATEDIF(Outcomes!C401,#REF!, "y"))</f>
        <v/>
      </c>
      <c r="W401" s="52" t="str">
        <f>IF(OR(A401 ="", M401 ="", N401 =""), "",
   IF(AND(
         N401 &gt;= 'County Names to hide (2)'!$C$2,
         N401 &lt;= 'County Names to hide (2)'!$D$2
      ),
      "Yes",
      "No"
   )
)</f>
        <v/>
      </c>
      <c r="X401" s="1"/>
      <c r="Y401" s="1"/>
      <c r="Z401" s="1"/>
    </row>
    <row r="402" spans="1:26" x14ac:dyDescent="0.35">
      <c r="A402" s="1"/>
      <c r="B402" s="1"/>
      <c r="C402" s="1"/>
      <c r="D402" s="1"/>
      <c r="E402" s="1"/>
      <c r="F402" s="1"/>
      <c r="G402" s="1"/>
      <c r="H402" s="1"/>
      <c r="I402" s="1"/>
      <c r="J402" s="1"/>
      <c r="K402" s="1"/>
      <c r="L402" s="79" t="str">
        <f t="shared" si="6"/>
        <v>Yes</v>
      </c>
      <c r="M402" s="4"/>
      <c r="N402" s="4"/>
      <c r="O402" s="52" t="str">
        <f>IF(OR(M402="", M402=""), "",
   IF(AND(
         M402 &lt;= 'County Names to hide (2)'!$D$2,
         OR(N402 ="", N402 &gt;= 'County Names to hide (2)'!$C$2)
      ),
      "Yes",
      "No"
   )
)</f>
        <v/>
      </c>
      <c r="P402" s="4"/>
      <c r="Q402" s="4"/>
      <c r="R402" s="4"/>
      <c r="S402" s="4"/>
      <c r="T402" s="1"/>
      <c r="U402" s="52" t="str">
        <f>IF(Outcomes!M402="","",
   IF(AND(Outcomes!N402&lt;&gt;"",Outcomes!N402&lt;'County Names to hide (2)'!$C$2),0,
      ROUND((MIN(IF(Outcomes!N402="", 'County Names to hide (2)'!$D$2, Outcomes!N402),'County Names to hide (2)'!$D$2)-Outcomes!M402)/30,1)))</f>
        <v/>
      </c>
      <c r="V402" s="52" t="str">
        <f>IF(Outcomes!C402="", "", DATEDIF(Outcomes!C402,#REF!, "y"))</f>
        <v/>
      </c>
      <c r="W402" s="52" t="str">
        <f>IF(OR(A402 ="", M402 ="", N402 =""), "",
   IF(AND(
         N402 &gt;= 'County Names to hide (2)'!$C$2,
         N402 &lt;= 'County Names to hide (2)'!$D$2
      ),
      "Yes",
      "No"
   )
)</f>
        <v/>
      </c>
      <c r="X402" s="1"/>
      <c r="Y402" s="1"/>
      <c r="Z402" s="1"/>
    </row>
    <row r="403" spans="1:26" x14ac:dyDescent="0.35">
      <c r="A403" s="1"/>
      <c r="B403" s="1"/>
      <c r="C403" s="1"/>
      <c r="D403" s="1"/>
      <c r="E403" s="1"/>
      <c r="F403" s="1"/>
      <c r="G403" s="1"/>
      <c r="H403" s="1"/>
      <c r="I403" s="1"/>
      <c r="J403" s="1"/>
      <c r="K403" s="1"/>
      <c r="L403" s="79" t="str">
        <f t="shared" si="6"/>
        <v>Yes</v>
      </c>
      <c r="M403" s="4"/>
      <c r="N403" s="4"/>
      <c r="O403" s="52" t="str">
        <f>IF(OR(M403="", M403=""), "",
   IF(AND(
         M403 &lt;= 'County Names to hide (2)'!$D$2,
         OR(N403 ="", N403 &gt;= 'County Names to hide (2)'!$C$2)
      ),
      "Yes",
      "No"
   )
)</f>
        <v/>
      </c>
      <c r="P403" s="4"/>
      <c r="Q403" s="4"/>
      <c r="R403" s="4"/>
      <c r="S403" s="4"/>
      <c r="T403" s="1"/>
      <c r="U403" s="52" t="str">
        <f>IF(Outcomes!M403="","",
   IF(AND(Outcomes!N403&lt;&gt;"",Outcomes!N403&lt;'County Names to hide (2)'!$C$2),0,
      ROUND((MIN(IF(Outcomes!N403="", 'County Names to hide (2)'!$D$2, Outcomes!N403),'County Names to hide (2)'!$D$2)-Outcomes!M403)/30,1)))</f>
        <v/>
      </c>
      <c r="V403" s="52" t="str">
        <f>IF(Outcomes!C403="", "", DATEDIF(Outcomes!C403,#REF!, "y"))</f>
        <v/>
      </c>
      <c r="W403" s="52" t="str">
        <f>IF(OR(A403 ="", M403 ="", N403 =""), "",
   IF(AND(
         N403 &gt;= 'County Names to hide (2)'!$C$2,
         N403 &lt;= 'County Names to hide (2)'!$D$2
      ),
      "Yes",
      "No"
   )
)</f>
        <v/>
      </c>
      <c r="X403" s="1"/>
      <c r="Y403" s="1"/>
      <c r="Z403" s="1"/>
    </row>
    <row r="404" spans="1:26" x14ac:dyDescent="0.35">
      <c r="A404" s="1"/>
      <c r="B404" s="1"/>
      <c r="C404" s="1"/>
      <c r="D404" s="1"/>
      <c r="E404" s="1"/>
      <c r="F404" s="1"/>
      <c r="G404" s="1"/>
      <c r="H404" s="1"/>
      <c r="I404" s="1"/>
      <c r="J404" s="1"/>
      <c r="K404" s="1"/>
      <c r="L404" s="79" t="str">
        <f t="shared" si="6"/>
        <v>Yes</v>
      </c>
      <c r="M404" s="4"/>
      <c r="N404" s="4"/>
      <c r="O404" s="52" t="str">
        <f>IF(OR(M404="", M404=""), "",
   IF(AND(
         M404 &lt;= 'County Names to hide (2)'!$D$2,
         OR(N404 ="", N404 &gt;= 'County Names to hide (2)'!$C$2)
      ),
      "Yes",
      "No"
   )
)</f>
        <v/>
      </c>
      <c r="P404" s="4"/>
      <c r="Q404" s="4"/>
      <c r="R404" s="4"/>
      <c r="S404" s="4"/>
      <c r="T404" s="1"/>
      <c r="U404" s="52" t="str">
        <f>IF(Outcomes!M404="","",
   IF(AND(Outcomes!N404&lt;&gt;"",Outcomes!N404&lt;'County Names to hide (2)'!$C$2),0,
      ROUND((MIN(IF(Outcomes!N404="", 'County Names to hide (2)'!$D$2, Outcomes!N404),'County Names to hide (2)'!$D$2)-Outcomes!M404)/30,1)))</f>
        <v/>
      </c>
      <c r="V404" s="52" t="str">
        <f>IF(Outcomes!C404="", "", DATEDIF(Outcomes!C404,#REF!, "y"))</f>
        <v/>
      </c>
      <c r="W404" s="52" t="str">
        <f>IF(OR(A404 ="", M404 ="", N404 =""), "",
   IF(AND(
         N404 &gt;= 'County Names to hide (2)'!$C$2,
         N404 &lt;= 'County Names to hide (2)'!$D$2
      ),
      "Yes",
      "No"
   )
)</f>
        <v/>
      </c>
      <c r="X404" s="1"/>
      <c r="Y404" s="1"/>
      <c r="Z404" s="1"/>
    </row>
    <row r="405" spans="1:26" x14ac:dyDescent="0.35">
      <c r="A405" s="1"/>
      <c r="B405" s="1"/>
      <c r="C405" s="1"/>
      <c r="D405" s="1"/>
      <c r="E405" s="1"/>
      <c r="F405" s="1"/>
      <c r="G405" s="1"/>
      <c r="H405" s="1"/>
      <c r="I405" s="1"/>
      <c r="J405" s="1"/>
      <c r="K405" s="1"/>
      <c r="L405" s="79" t="str">
        <f t="shared" si="6"/>
        <v>Yes</v>
      </c>
      <c r="M405" s="4"/>
      <c r="N405" s="4"/>
      <c r="O405" s="52" t="str">
        <f>IF(OR(M405="", M405=""), "",
   IF(AND(
         M405 &lt;= 'County Names to hide (2)'!$D$2,
         OR(N405 ="", N405 &gt;= 'County Names to hide (2)'!$C$2)
      ),
      "Yes",
      "No"
   )
)</f>
        <v/>
      </c>
      <c r="P405" s="4"/>
      <c r="Q405" s="4"/>
      <c r="R405" s="4"/>
      <c r="S405" s="4"/>
      <c r="T405" s="1"/>
      <c r="U405" s="52" t="str">
        <f>IF(Outcomes!M405="","",
   IF(AND(Outcomes!N405&lt;&gt;"",Outcomes!N405&lt;'County Names to hide (2)'!$C$2),0,
      ROUND((MIN(IF(Outcomes!N405="", 'County Names to hide (2)'!$D$2, Outcomes!N405),'County Names to hide (2)'!$D$2)-Outcomes!M405)/30,1)))</f>
        <v/>
      </c>
      <c r="V405" s="52" t="str">
        <f>IF(Outcomes!C405="", "", DATEDIF(Outcomes!C405,#REF!, "y"))</f>
        <v/>
      </c>
      <c r="W405" s="52" t="str">
        <f>IF(OR(A405 ="", M405 ="", N405 =""), "",
   IF(AND(
         N405 &gt;= 'County Names to hide (2)'!$C$2,
         N405 &lt;= 'County Names to hide (2)'!$D$2
      ),
      "Yes",
      "No"
   )
)</f>
        <v/>
      </c>
      <c r="X405" s="1"/>
      <c r="Y405" s="1"/>
      <c r="Z405" s="1"/>
    </row>
    <row r="406" spans="1:26" x14ac:dyDescent="0.35">
      <c r="A406" s="1"/>
      <c r="B406" s="1"/>
      <c r="C406" s="1"/>
      <c r="D406" s="1"/>
      <c r="E406" s="1"/>
      <c r="F406" s="1"/>
      <c r="G406" s="1"/>
      <c r="H406" s="1"/>
      <c r="I406" s="1"/>
      <c r="J406" s="1"/>
      <c r="K406" s="1"/>
      <c r="L406" s="79" t="str">
        <f t="shared" si="6"/>
        <v>Yes</v>
      </c>
      <c r="M406" s="4"/>
      <c r="N406" s="4"/>
      <c r="O406" s="52" t="str">
        <f>IF(OR(M406="", M406=""), "",
   IF(AND(
         M406 &lt;= 'County Names to hide (2)'!$D$2,
         OR(N406 ="", N406 &gt;= 'County Names to hide (2)'!$C$2)
      ),
      "Yes",
      "No"
   )
)</f>
        <v/>
      </c>
      <c r="P406" s="4"/>
      <c r="Q406" s="4"/>
      <c r="R406" s="4"/>
      <c r="S406" s="4"/>
      <c r="T406" s="1"/>
      <c r="U406" s="52" t="str">
        <f>IF(Outcomes!M406="","",
   IF(AND(Outcomes!N406&lt;&gt;"",Outcomes!N406&lt;'County Names to hide (2)'!$C$2),0,
      ROUND((MIN(IF(Outcomes!N406="", 'County Names to hide (2)'!$D$2, Outcomes!N406),'County Names to hide (2)'!$D$2)-Outcomes!M406)/30,1)))</f>
        <v/>
      </c>
      <c r="V406" s="52" t="str">
        <f>IF(Outcomes!C406="", "", DATEDIF(Outcomes!C406,#REF!, "y"))</f>
        <v/>
      </c>
      <c r="W406" s="52" t="str">
        <f>IF(OR(A406 ="", M406 ="", N406 =""), "",
   IF(AND(
         N406 &gt;= 'County Names to hide (2)'!$C$2,
         N406 &lt;= 'County Names to hide (2)'!$D$2
      ),
      "Yes",
      "No"
   )
)</f>
        <v/>
      </c>
      <c r="X406" s="1"/>
      <c r="Y406" s="1"/>
      <c r="Z406" s="1"/>
    </row>
    <row r="407" spans="1:26" x14ac:dyDescent="0.35">
      <c r="A407" s="1"/>
      <c r="B407" s="1"/>
      <c r="C407" s="1"/>
      <c r="D407" s="1"/>
      <c r="E407" s="1"/>
      <c r="F407" s="1"/>
      <c r="G407" s="1"/>
      <c r="H407" s="1"/>
      <c r="I407" s="1"/>
      <c r="J407" s="1"/>
      <c r="K407" s="1"/>
      <c r="L407" s="79" t="str">
        <f t="shared" si="6"/>
        <v>Yes</v>
      </c>
      <c r="M407" s="4"/>
      <c r="N407" s="4"/>
      <c r="O407" s="52" t="str">
        <f>IF(OR(M407="", M407=""), "",
   IF(AND(
         M407 &lt;= 'County Names to hide (2)'!$D$2,
         OR(N407 ="", N407 &gt;= 'County Names to hide (2)'!$C$2)
      ),
      "Yes",
      "No"
   )
)</f>
        <v/>
      </c>
      <c r="P407" s="4"/>
      <c r="Q407" s="4"/>
      <c r="R407" s="4"/>
      <c r="S407" s="4"/>
      <c r="T407" s="1"/>
      <c r="U407" s="52" t="str">
        <f>IF(Outcomes!M407="","",
   IF(AND(Outcomes!N407&lt;&gt;"",Outcomes!N407&lt;'County Names to hide (2)'!$C$2),0,
      ROUND((MIN(IF(Outcomes!N407="", 'County Names to hide (2)'!$D$2, Outcomes!N407),'County Names to hide (2)'!$D$2)-Outcomes!M407)/30,1)))</f>
        <v/>
      </c>
      <c r="V407" s="52" t="str">
        <f>IF(Outcomes!C407="", "", DATEDIF(Outcomes!C407,#REF!, "y"))</f>
        <v/>
      </c>
      <c r="W407" s="52" t="str">
        <f>IF(OR(A407 ="", M407 ="", N407 =""), "",
   IF(AND(
         N407 &gt;= 'County Names to hide (2)'!$C$2,
         N407 &lt;= 'County Names to hide (2)'!$D$2
      ),
      "Yes",
      "No"
   )
)</f>
        <v/>
      </c>
      <c r="X407" s="1"/>
      <c r="Y407" s="1"/>
      <c r="Z407" s="1"/>
    </row>
    <row r="408" spans="1:26" x14ac:dyDescent="0.35">
      <c r="A408" s="1"/>
      <c r="B408" s="1"/>
      <c r="C408" s="1"/>
      <c r="D408" s="1"/>
      <c r="E408" s="1"/>
      <c r="F408" s="1"/>
      <c r="G408" s="1"/>
      <c r="H408" s="1"/>
      <c r="I408" s="1"/>
      <c r="J408" s="1"/>
      <c r="K408" s="1"/>
      <c r="L408" s="79" t="str">
        <f t="shared" si="6"/>
        <v>Yes</v>
      </c>
      <c r="M408" s="4"/>
      <c r="N408" s="4"/>
      <c r="O408" s="52" t="str">
        <f>IF(OR(M408="", M408=""), "",
   IF(AND(
         M408 &lt;= 'County Names to hide (2)'!$D$2,
         OR(N408 ="", N408 &gt;= 'County Names to hide (2)'!$C$2)
      ),
      "Yes",
      "No"
   )
)</f>
        <v/>
      </c>
      <c r="P408" s="4"/>
      <c r="Q408" s="4"/>
      <c r="R408" s="4"/>
      <c r="S408" s="4"/>
      <c r="T408" s="1"/>
      <c r="U408" s="52" t="str">
        <f>IF(Outcomes!M408="","",
   IF(AND(Outcomes!N408&lt;&gt;"",Outcomes!N408&lt;'County Names to hide (2)'!$C$2),0,
      ROUND((MIN(IF(Outcomes!N408="", 'County Names to hide (2)'!$D$2, Outcomes!N408),'County Names to hide (2)'!$D$2)-Outcomes!M408)/30,1)))</f>
        <v/>
      </c>
      <c r="V408" s="52" t="str">
        <f>IF(Outcomes!C408="", "", DATEDIF(Outcomes!C408,#REF!, "y"))</f>
        <v/>
      </c>
      <c r="W408" s="52" t="str">
        <f>IF(OR(A408 ="", M408 ="", N408 =""), "",
   IF(AND(
         N408 &gt;= 'County Names to hide (2)'!$C$2,
         N408 &lt;= 'County Names to hide (2)'!$D$2
      ),
      "Yes",
      "No"
   )
)</f>
        <v/>
      </c>
      <c r="X408" s="1"/>
      <c r="Y408" s="1"/>
      <c r="Z408" s="1"/>
    </row>
    <row r="409" spans="1:26" x14ac:dyDescent="0.35">
      <c r="A409" s="1"/>
      <c r="B409" s="1"/>
      <c r="C409" s="1"/>
      <c r="D409" s="1"/>
      <c r="E409" s="1"/>
      <c r="F409" s="1"/>
      <c r="G409" s="1"/>
      <c r="H409" s="1"/>
      <c r="I409" s="1"/>
      <c r="J409" s="1"/>
      <c r="K409" s="1"/>
      <c r="L409" s="79" t="str">
        <f t="shared" si="6"/>
        <v>Yes</v>
      </c>
      <c r="M409" s="4"/>
      <c r="N409" s="4"/>
      <c r="O409" s="52" t="str">
        <f>IF(OR(M409="", M409=""), "",
   IF(AND(
         M409 &lt;= 'County Names to hide (2)'!$D$2,
         OR(N409 ="", N409 &gt;= 'County Names to hide (2)'!$C$2)
      ),
      "Yes",
      "No"
   )
)</f>
        <v/>
      </c>
      <c r="P409" s="4"/>
      <c r="Q409" s="4"/>
      <c r="R409" s="4"/>
      <c r="S409" s="4"/>
      <c r="T409" s="1"/>
      <c r="U409" s="52" t="str">
        <f>IF(Outcomes!M409="","",
   IF(AND(Outcomes!N409&lt;&gt;"",Outcomes!N409&lt;'County Names to hide (2)'!$C$2),0,
      ROUND((MIN(IF(Outcomes!N409="", 'County Names to hide (2)'!$D$2, Outcomes!N409),'County Names to hide (2)'!$D$2)-Outcomes!M409)/30,1)))</f>
        <v/>
      </c>
      <c r="V409" s="52" t="str">
        <f>IF(Outcomes!C409="", "", DATEDIF(Outcomes!C409,#REF!, "y"))</f>
        <v/>
      </c>
      <c r="W409" s="52" t="str">
        <f>IF(OR(A409 ="", M409 ="", N409 =""), "",
   IF(AND(
         N409 &gt;= 'County Names to hide (2)'!$C$2,
         N409 &lt;= 'County Names to hide (2)'!$D$2
      ),
      "Yes",
      "No"
   )
)</f>
        <v/>
      </c>
      <c r="X409" s="1"/>
      <c r="Y409" s="1"/>
      <c r="Z409" s="1"/>
    </row>
    <row r="410" spans="1:26" x14ac:dyDescent="0.35">
      <c r="A410" s="1"/>
      <c r="B410" s="1"/>
      <c r="C410" s="1"/>
      <c r="D410" s="1"/>
      <c r="E410" s="1"/>
      <c r="F410" s="1"/>
      <c r="G410" s="1"/>
      <c r="H410" s="1"/>
      <c r="I410" s="1"/>
      <c r="J410" s="1"/>
      <c r="K410" s="1"/>
      <c r="L410" s="79" t="str">
        <f t="shared" si="6"/>
        <v>Yes</v>
      </c>
      <c r="M410" s="4"/>
      <c r="N410" s="4"/>
      <c r="O410" s="52" t="str">
        <f>IF(OR(M410="", M410=""), "",
   IF(AND(
         M410 &lt;= 'County Names to hide (2)'!$D$2,
         OR(N410 ="", N410 &gt;= 'County Names to hide (2)'!$C$2)
      ),
      "Yes",
      "No"
   )
)</f>
        <v/>
      </c>
      <c r="P410" s="4"/>
      <c r="Q410" s="4"/>
      <c r="R410" s="4"/>
      <c r="S410" s="4"/>
      <c r="T410" s="1"/>
      <c r="U410" s="52" t="str">
        <f>IF(Outcomes!M410="","",
   IF(AND(Outcomes!N410&lt;&gt;"",Outcomes!N410&lt;'County Names to hide (2)'!$C$2),0,
      ROUND((MIN(IF(Outcomes!N410="", 'County Names to hide (2)'!$D$2, Outcomes!N410),'County Names to hide (2)'!$D$2)-Outcomes!M410)/30,1)))</f>
        <v/>
      </c>
      <c r="V410" s="52" t="str">
        <f>IF(Outcomes!C410="", "", DATEDIF(Outcomes!C410,#REF!, "y"))</f>
        <v/>
      </c>
      <c r="W410" s="52" t="str">
        <f>IF(OR(A410 ="", M410 ="", N410 =""), "",
   IF(AND(
         N410 &gt;= 'County Names to hide (2)'!$C$2,
         N410 &lt;= 'County Names to hide (2)'!$D$2
      ),
      "Yes",
      "No"
   )
)</f>
        <v/>
      </c>
      <c r="X410" s="1"/>
      <c r="Y410" s="1"/>
      <c r="Z410" s="1"/>
    </row>
    <row r="411" spans="1:26" x14ac:dyDescent="0.35">
      <c r="A411" s="1"/>
      <c r="B411" s="1"/>
      <c r="C411" s="1"/>
      <c r="D411" s="1"/>
      <c r="E411" s="1"/>
      <c r="F411" s="1"/>
      <c r="G411" s="1"/>
      <c r="H411" s="1"/>
      <c r="I411" s="1"/>
      <c r="J411" s="1"/>
      <c r="K411" s="1"/>
      <c r="L411" s="79" t="str">
        <f t="shared" si="6"/>
        <v>Yes</v>
      </c>
      <c r="M411" s="4"/>
      <c r="N411" s="4"/>
      <c r="O411" s="52" t="str">
        <f>IF(OR(M411="", M411=""), "",
   IF(AND(
         M411 &lt;= 'County Names to hide (2)'!$D$2,
         OR(N411 ="", N411 &gt;= 'County Names to hide (2)'!$C$2)
      ),
      "Yes",
      "No"
   )
)</f>
        <v/>
      </c>
      <c r="P411" s="4"/>
      <c r="Q411" s="4"/>
      <c r="R411" s="4"/>
      <c r="S411" s="4"/>
      <c r="T411" s="1"/>
      <c r="U411" s="52" t="str">
        <f>IF(Outcomes!M411="","",
   IF(AND(Outcomes!N411&lt;&gt;"",Outcomes!N411&lt;'County Names to hide (2)'!$C$2),0,
      ROUND((MIN(IF(Outcomes!N411="", 'County Names to hide (2)'!$D$2, Outcomes!N411),'County Names to hide (2)'!$D$2)-Outcomes!M411)/30,1)))</f>
        <v/>
      </c>
      <c r="V411" s="52" t="str">
        <f>IF(Outcomes!C411="", "", DATEDIF(Outcomes!C411,#REF!, "y"))</f>
        <v/>
      </c>
      <c r="W411" s="52" t="str">
        <f>IF(OR(A411 ="", M411 ="", N411 =""), "",
   IF(AND(
         N411 &gt;= 'County Names to hide (2)'!$C$2,
         N411 &lt;= 'County Names to hide (2)'!$D$2
      ),
      "Yes",
      "No"
   )
)</f>
        <v/>
      </c>
      <c r="X411" s="1"/>
      <c r="Y411" s="1"/>
      <c r="Z411" s="1"/>
    </row>
    <row r="412" spans="1:26" x14ac:dyDescent="0.35">
      <c r="A412" s="1"/>
      <c r="B412" s="1"/>
      <c r="C412" s="1"/>
      <c r="D412" s="1"/>
      <c r="E412" s="1"/>
      <c r="F412" s="1"/>
      <c r="G412" s="1"/>
      <c r="H412" s="1"/>
      <c r="I412" s="1"/>
      <c r="J412" s="1"/>
      <c r="K412" s="1"/>
      <c r="L412" s="79" t="str">
        <f t="shared" si="6"/>
        <v>Yes</v>
      </c>
      <c r="M412" s="4"/>
      <c r="N412" s="4"/>
      <c r="O412" s="52" t="str">
        <f>IF(OR(M412="", M412=""), "",
   IF(AND(
         M412 &lt;= 'County Names to hide (2)'!$D$2,
         OR(N412 ="", N412 &gt;= 'County Names to hide (2)'!$C$2)
      ),
      "Yes",
      "No"
   )
)</f>
        <v/>
      </c>
      <c r="P412" s="4"/>
      <c r="Q412" s="4"/>
      <c r="R412" s="4"/>
      <c r="S412" s="4"/>
      <c r="T412" s="1"/>
      <c r="U412" s="52" t="str">
        <f>IF(Outcomes!M412="","",
   IF(AND(Outcomes!N412&lt;&gt;"",Outcomes!N412&lt;'County Names to hide (2)'!$C$2),0,
      ROUND((MIN(IF(Outcomes!N412="", 'County Names to hide (2)'!$D$2, Outcomes!N412),'County Names to hide (2)'!$D$2)-Outcomes!M412)/30,1)))</f>
        <v/>
      </c>
      <c r="V412" s="52" t="str">
        <f>IF(Outcomes!C412="", "", DATEDIF(Outcomes!C412,#REF!, "y"))</f>
        <v/>
      </c>
      <c r="W412" s="52" t="str">
        <f>IF(OR(A412 ="", M412 ="", N412 =""), "",
   IF(AND(
         N412 &gt;= 'County Names to hide (2)'!$C$2,
         N412 &lt;= 'County Names to hide (2)'!$D$2
      ),
      "Yes",
      "No"
   )
)</f>
        <v/>
      </c>
      <c r="X412" s="1"/>
      <c r="Y412" s="1"/>
      <c r="Z412" s="1"/>
    </row>
    <row r="413" spans="1:26" x14ac:dyDescent="0.35">
      <c r="A413" s="1"/>
      <c r="B413" s="1"/>
      <c r="C413" s="1"/>
      <c r="D413" s="1"/>
      <c r="E413" s="1"/>
      <c r="F413" s="1"/>
      <c r="G413" s="1"/>
      <c r="H413" s="1"/>
      <c r="I413" s="1"/>
      <c r="J413" s="1"/>
      <c r="K413" s="1"/>
      <c r="L413" s="79" t="str">
        <f t="shared" si="6"/>
        <v>Yes</v>
      </c>
      <c r="M413" s="4"/>
      <c r="N413" s="4"/>
      <c r="O413" s="52" t="str">
        <f>IF(OR(M413="", M413=""), "",
   IF(AND(
         M413 &lt;= 'County Names to hide (2)'!$D$2,
         OR(N413 ="", N413 &gt;= 'County Names to hide (2)'!$C$2)
      ),
      "Yes",
      "No"
   )
)</f>
        <v/>
      </c>
      <c r="P413" s="4"/>
      <c r="Q413" s="4"/>
      <c r="R413" s="4"/>
      <c r="S413" s="4"/>
      <c r="T413" s="1"/>
      <c r="U413" s="52" t="str">
        <f>IF(Outcomes!M413="","",
   IF(AND(Outcomes!N413&lt;&gt;"",Outcomes!N413&lt;'County Names to hide (2)'!$C$2),0,
      ROUND((MIN(IF(Outcomes!N413="", 'County Names to hide (2)'!$D$2, Outcomes!N413),'County Names to hide (2)'!$D$2)-Outcomes!M413)/30,1)))</f>
        <v/>
      </c>
      <c r="V413" s="52" t="str">
        <f>IF(Outcomes!C413="", "", DATEDIF(Outcomes!C413,#REF!, "y"))</f>
        <v/>
      </c>
      <c r="W413" s="52" t="str">
        <f>IF(OR(A413 ="", M413 ="", N413 =""), "",
   IF(AND(
         N413 &gt;= 'County Names to hide (2)'!$C$2,
         N413 &lt;= 'County Names to hide (2)'!$D$2
      ),
      "Yes",
      "No"
   )
)</f>
        <v/>
      </c>
      <c r="X413" s="1"/>
      <c r="Y413" s="1"/>
      <c r="Z413" s="1"/>
    </row>
    <row r="414" spans="1:26" x14ac:dyDescent="0.35">
      <c r="A414" s="1"/>
      <c r="B414" s="1"/>
      <c r="C414" s="1"/>
      <c r="D414" s="1"/>
      <c r="E414" s="1"/>
      <c r="F414" s="1"/>
      <c r="G414" s="1"/>
      <c r="H414" s="1"/>
      <c r="I414" s="1"/>
      <c r="J414" s="1"/>
      <c r="K414" s="1"/>
      <c r="L414" s="79" t="str">
        <f t="shared" si="6"/>
        <v>Yes</v>
      </c>
      <c r="M414" s="4"/>
      <c r="N414" s="4"/>
      <c r="O414" s="52" t="str">
        <f>IF(OR(M414="", M414=""), "",
   IF(AND(
         M414 &lt;= 'County Names to hide (2)'!$D$2,
         OR(N414 ="", N414 &gt;= 'County Names to hide (2)'!$C$2)
      ),
      "Yes",
      "No"
   )
)</f>
        <v/>
      </c>
      <c r="P414" s="4"/>
      <c r="Q414" s="4"/>
      <c r="R414" s="4"/>
      <c r="S414" s="4"/>
      <c r="T414" s="1"/>
      <c r="U414" s="52" t="str">
        <f>IF(Outcomes!M414="","",
   IF(AND(Outcomes!N414&lt;&gt;"",Outcomes!N414&lt;'County Names to hide (2)'!$C$2),0,
      ROUND((MIN(IF(Outcomes!N414="", 'County Names to hide (2)'!$D$2, Outcomes!N414),'County Names to hide (2)'!$D$2)-Outcomes!M414)/30,1)))</f>
        <v/>
      </c>
      <c r="V414" s="52" t="str">
        <f>IF(Outcomes!C414="", "", DATEDIF(Outcomes!C414,#REF!, "y"))</f>
        <v/>
      </c>
      <c r="W414" s="52" t="str">
        <f>IF(OR(A414 ="", M414 ="", N414 =""), "",
   IF(AND(
         N414 &gt;= 'County Names to hide (2)'!$C$2,
         N414 &lt;= 'County Names to hide (2)'!$D$2
      ),
      "Yes",
      "No"
   )
)</f>
        <v/>
      </c>
      <c r="X414" s="1"/>
      <c r="Y414" s="1"/>
      <c r="Z414" s="1"/>
    </row>
    <row r="415" spans="1:26" x14ac:dyDescent="0.35">
      <c r="A415" s="1"/>
      <c r="B415" s="1"/>
      <c r="C415" s="1"/>
      <c r="D415" s="1"/>
      <c r="E415" s="1"/>
      <c r="F415" s="1"/>
      <c r="G415" s="1"/>
      <c r="H415" s="1"/>
      <c r="I415" s="1"/>
      <c r="J415" s="1"/>
      <c r="K415" s="1"/>
      <c r="L415" s="79" t="str">
        <f t="shared" si="6"/>
        <v>Yes</v>
      </c>
      <c r="M415" s="4"/>
      <c r="N415" s="4"/>
      <c r="O415" s="52" t="str">
        <f>IF(OR(M415="", M415=""), "",
   IF(AND(
         M415 &lt;= 'County Names to hide (2)'!$D$2,
         OR(N415 ="", N415 &gt;= 'County Names to hide (2)'!$C$2)
      ),
      "Yes",
      "No"
   )
)</f>
        <v/>
      </c>
      <c r="P415" s="4"/>
      <c r="Q415" s="4"/>
      <c r="R415" s="4"/>
      <c r="S415" s="4"/>
      <c r="T415" s="1"/>
      <c r="U415" s="52" t="str">
        <f>IF(Outcomes!M415="","",
   IF(AND(Outcomes!N415&lt;&gt;"",Outcomes!N415&lt;'County Names to hide (2)'!$C$2),0,
      ROUND((MIN(IF(Outcomes!N415="", 'County Names to hide (2)'!$D$2, Outcomes!N415),'County Names to hide (2)'!$D$2)-Outcomes!M415)/30,1)))</f>
        <v/>
      </c>
      <c r="V415" s="52" t="str">
        <f>IF(Outcomes!C415="", "", DATEDIF(Outcomes!C415,#REF!, "y"))</f>
        <v/>
      </c>
      <c r="W415" s="52" t="str">
        <f>IF(OR(A415 ="", M415 ="", N415 =""), "",
   IF(AND(
         N415 &gt;= 'County Names to hide (2)'!$C$2,
         N415 &lt;= 'County Names to hide (2)'!$D$2
      ),
      "Yes",
      "No"
   )
)</f>
        <v/>
      </c>
      <c r="X415" s="1"/>
      <c r="Y415" s="1"/>
      <c r="Z415" s="1"/>
    </row>
    <row r="416" spans="1:26" x14ac:dyDescent="0.35">
      <c r="A416" s="1"/>
      <c r="B416" s="1"/>
      <c r="C416" s="1"/>
      <c r="D416" s="1"/>
      <c r="E416" s="1"/>
      <c r="F416" s="1"/>
      <c r="G416" s="1"/>
      <c r="H416" s="1"/>
      <c r="I416" s="1"/>
      <c r="J416" s="1"/>
      <c r="K416" s="1"/>
      <c r="L416" s="79" t="str">
        <f t="shared" si="6"/>
        <v>Yes</v>
      </c>
      <c r="M416" s="4"/>
      <c r="N416" s="4"/>
      <c r="O416" s="52" t="str">
        <f>IF(OR(M416="", M416=""), "",
   IF(AND(
         M416 &lt;= 'County Names to hide (2)'!$D$2,
         OR(N416 ="", N416 &gt;= 'County Names to hide (2)'!$C$2)
      ),
      "Yes",
      "No"
   )
)</f>
        <v/>
      </c>
      <c r="P416" s="4"/>
      <c r="Q416" s="4"/>
      <c r="R416" s="4"/>
      <c r="S416" s="4"/>
      <c r="T416" s="1"/>
      <c r="U416" s="52" t="str">
        <f>IF(Outcomes!M416="","",
   IF(AND(Outcomes!N416&lt;&gt;"",Outcomes!N416&lt;'County Names to hide (2)'!$C$2),0,
      ROUND((MIN(IF(Outcomes!N416="", 'County Names to hide (2)'!$D$2, Outcomes!N416),'County Names to hide (2)'!$D$2)-Outcomes!M416)/30,1)))</f>
        <v/>
      </c>
      <c r="V416" s="52" t="str">
        <f>IF(Outcomes!C416="", "", DATEDIF(Outcomes!C416,#REF!, "y"))</f>
        <v/>
      </c>
      <c r="W416" s="52" t="str">
        <f>IF(OR(A416 ="", M416 ="", N416 =""), "",
   IF(AND(
         N416 &gt;= 'County Names to hide (2)'!$C$2,
         N416 &lt;= 'County Names to hide (2)'!$D$2
      ),
      "Yes",
      "No"
   )
)</f>
        <v/>
      </c>
      <c r="X416" s="1"/>
      <c r="Y416" s="1"/>
      <c r="Z416" s="1"/>
    </row>
    <row r="417" spans="1:26" x14ac:dyDescent="0.35">
      <c r="A417" s="1"/>
      <c r="B417" s="1"/>
      <c r="C417" s="1"/>
      <c r="D417" s="1"/>
      <c r="E417" s="1"/>
      <c r="F417" s="1"/>
      <c r="G417" s="1"/>
      <c r="H417" s="1"/>
      <c r="I417" s="1"/>
      <c r="J417" s="1"/>
      <c r="K417" s="1"/>
      <c r="L417" s="79" t="str">
        <f t="shared" si="6"/>
        <v>Yes</v>
      </c>
      <c r="M417" s="4"/>
      <c r="N417" s="4"/>
      <c r="O417" s="52" t="str">
        <f>IF(OR(M417="", M417=""), "",
   IF(AND(
         M417 &lt;= 'County Names to hide (2)'!$D$2,
         OR(N417 ="", N417 &gt;= 'County Names to hide (2)'!$C$2)
      ),
      "Yes",
      "No"
   )
)</f>
        <v/>
      </c>
      <c r="P417" s="4"/>
      <c r="Q417" s="4"/>
      <c r="R417" s="4"/>
      <c r="S417" s="4"/>
      <c r="T417" s="1"/>
      <c r="U417" s="52" t="str">
        <f>IF(Outcomes!M417="","",
   IF(AND(Outcomes!N417&lt;&gt;"",Outcomes!N417&lt;'County Names to hide (2)'!$C$2),0,
      ROUND((MIN(IF(Outcomes!N417="", 'County Names to hide (2)'!$D$2, Outcomes!N417),'County Names to hide (2)'!$D$2)-Outcomes!M417)/30,1)))</f>
        <v/>
      </c>
      <c r="V417" s="52" t="str">
        <f>IF(Outcomes!C417="", "", DATEDIF(Outcomes!C417,#REF!, "y"))</f>
        <v/>
      </c>
      <c r="W417" s="52" t="str">
        <f>IF(OR(A417 ="", M417 ="", N417 =""), "",
   IF(AND(
         N417 &gt;= 'County Names to hide (2)'!$C$2,
         N417 &lt;= 'County Names to hide (2)'!$D$2
      ),
      "Yes",
      "No"
   )
)</f>
        <v/>
      </c>
      <c r="X417" s="1"/>
      <c r="Y417" s="1"/>
      <c r="Z417" s="1"/>
    </row>
    <row r="418" spans="1:26" x14ac:dyDescent="0.35">
      <c r="A418" s="1"/>
      <c r="B418" s="1"/>
      <c r="C418" s="1"/>
      <c r="D418" s="1"/>
      <c r="E418" s="1"/>
      <c r="F418" s="1"/>
      <c r="G418" s="1"/>
      <c r="H418" s="1"/>
      <c r="I418" s="1"/>
      <c r="J418" s="1"/>
      <c r="K418" s="1"/>
      <c r="L418" s="79" t="str">
        <f t="shared" si="6"/>
        <v>Yes</v>
      </c>
      <c r="M418" s="4"/>
      <c r="N418" s="4"/>
      <c r="O418" s="52" t="str">
        <f>IF(OR(M418="", M418=""), "",
   IF(AND(
         M418 &lt;= 'County Names to hide (2)'!$D$2,
         OR(N418 ="", N418 &gt;= 'County Names to hide (2)'!$C$2)
      ),
      "Yes",
      "No"
   )
)</f>
        <v/>
      </c>
      <c r="P418" s="4"/>
      <c r="Q418" s="4"/>
      <c r="R418" s="4"/>
      <c r="S418" s="4"/>
      <c r="T418" s="1"/>
      <c r="U418" s="52" t="str">
        <f>IF(Outcomes!M418="","",
   IF(AND(Outcomes!N418&lt;&gt;"",Outcomes!N418&lt;'County Names to hide (2)'!$C$2),0,
      ROUND((MIN(IF(Outcomes!N418="", 'County Names to hide (2)'!$D$2, Outcomes!N418),'County Names to hide (2)'!$D$2)-Outcomes!M418)/30,1)))</f>
        <v/>
      </c>
      <c r="V418" s="52" t="str">
        <f>IF(Outcomes!C418="", "", DATEDIF(Outcomes!C418,#REF!, "y"))</f>
        <v/>
      </c>
      <c r="W418" s="52" t="str">
        <f>IF(OR(A418 ="", M418 ="", N418 =""), "",
   IF(AND(
         N418 &gt;= 'County Names to hide (2)'!$C$2,
         N418 &lt;= 'County Names to hide (2)'!$D$2
      ),
      "Yes",
      "No"
   )
)</f>
        <v/>
      </c>
      <c r="X418" s="1"/>
      <c r="Y418" s="1"/>
      <c r="Z418" s="1"/>
    </row>
    <row r="419" spans="1:26" x14ac:dyDescent="0.35">
      <c r="A419" s="1"/>
      <c r="B419" s="1"/>
      <c r="C419" s="1"/>
      <c r="D419" s="1"/>
      <c r="E419" s="1"/>
      <c r="F419" s="1"/>
      <c r="G419" s="1"/>
      <c r="H419" s="1"/>
      <c r="I419" s="1"/>
      <c r="J419" s="1"/>
      <c r="K419" s="1"/>
      <c r="L419" s="79" t="str">
        <f t="shared" si="6"/>
        <v>Yes</v>
      </c>
      <c r="M419" s="4"/>
      <c r="N419" s="4"/>
      <c r="O419" s="52" t="str">
        <f>IF(OR(M419="", M419=""), "",
   IF(AND(
         M419 &lt;= 'County Names to hide (2)'!$D$2,
         OR(N419 ="", N419 &gt;= 'County Names to hide (2)'!$C$2)
      ),
      "Yes",
      "No"
   )
)</f>
        <v/>
      </c>
      <c r="P419" s="4"/>
      <c r="Q419" s="4"/>
      <c r="R419" s="4"/>
      <c r="S419" s="4"/>
      <c r="T419" s="1"/>
      <c r="U419" s="52" t="str">
        <f>IF(Outcomes!M419="","",
   IF(AND(Outcomes!N419&lt;&gt;"",Outcomes!N419&lt;'County Names to hide (2)'!$C$2),0,
      ROUND((MIN(IF(Outcomes!N419="", 'County Names to hide (2)'!$D$2, Outcomes!N419),'County Names to hide (2)'!$D$2)-Outcomes!M419)/30,1)))</f>
        <v/>
      </c>
      <c r="V419" s="52" t="str">
        <f>IF(Outcomes!C419="", "", DATEDIF(Outcomes!C419,#REF!, "y"))</f>
        <v/>
      </c>
      <c r="W419" s="52" t="str">
        <f>IF(OR(A419 ="", M419 ="", N419 =""), "",
   IF(AND(
         N419 &gt;= 'County Names to hide (2)'!$C$2,
         N419 &lt;= 'County Names to hide (2)'!$D$2
      ),
      "Yes",
      "No"
   )
)</f>
        <v/>
      </c>
      <c r="X419" s="1"/>
      <c r="Y419" s="1"/>
      <c r="Z419" s="1"/>
    </row>
    <row r="420" spans="1:26" x14ac:dyDescent="0.35">
      <c r="A420" s="1"/>
      <c r="B420" s="1"/>
      <c r="C420" s="1"/>
      <c r="D420" s="1"/>
      <c r="E420" s="1"/>
      <c r="F420" s="1"/>
      <c r="G420" s="1"/>
      <c r="H420" s="1"/>
      <c r="I420" s="1"/>
      <c r="J420" s="1"/>
      <c r="K420" s="1"/>
      <c r="L420" s="79" t="str">
        <f t="shared" si="6"/>
        <v>Yes</v>
      </c>
      <c r="M420" s="4"/>
      <c r="N420" s="4"/>
      <c r="O420" s="52" t="str">
        <f>IF(OR(M420="", M420=""), "",
   IF(AND(
         M420 &lt;= 'County Names to hide (2)'!$D$2,
         OR(N420 ="", N420 &gt;= 'County Names to hide (2)'!$C$2)
      ),
      "Yes",
      "No"
   )
)</f>
        <v/>
      </c>
      <c r="P420" s="4"/>
      <c r="Q420" s="4"/>
      <c r="R420" s="4"/>
      <c r="S420" s="4"/>
      <c r="T420" s="1"/>
      <c r="U420" s="52" t="str">
        <f>IF(Outcomes!M420="","",
   IF(AND(Outcomes!N420&lt;&gt;"",Outcomes!N420&lt;'County Names to hide (2)'!$C$2),0,
      ROUND((MIN(IF(Outcomes!N420="", 'County Names to hide (2)'!$D$2, Outcomes!N420),'County Names to hide (2)'!$D$2)-Outcomes!M420)/30,1)))</f>
        <v/>
      </c>
      <c r="V420" s="52" t="str">
        <f>IF(Outcomes!C420="", "", DATEDIF(Outcomes!C420,#REF!, "y"))</f>
        <v/>
      </c>
      <c r="W420" s="52" t="str">
        <f>IF(OR(A420 ="", M420 ="", N420 =""), "",
   IF(AND(
         N420 &gt;= 'County Names to hide (2)'!$C$2,
         N420 &lt;= 'County Names to hide (2)'!$D$2
      ),
      "Yes",
      "No"
   )
)</f>
        <v/>
      </c>
      <c r="X420" s="1"/>
      <c r="Y420" s="1"/>
      <c r="Z420" s="1"/>
    </row>
    <row r="421" spans="1:26" x14ac:dyDescent="0.35">
      <c r="A421" s="1"/>
      <c r="B421" s="1"/>
      <c r="C421" s="1"/>
      <c r="D421" s="1"/>
      <c r="E421" s="1"/>
      <c r="F421" s="1"/>
      <c r="G421" s="1"/>
      <c r="H421" s="1"/>
      <c r="I421" s="1"/>
      <c r="J421" s="1"/>
      <c r="K421" s="1"/>
      <c r="L421" s="79" t="str">
        <f t="shared" si="6"/>
        <v>Yes</v>
      </c>
      <c r="M421" s="4"/>
      <c r="N421" s="4"/>
      <c r="O421" s="52" t="str">
        <f>IF(OR(M421="", M421=""), "",
   IF(AND(
         M421 &lt;= 'County Names to hide (2)'!$D$2,
         OR(N421 ="", N421 &gt;= 'County Names to hide (2)'!$C$2)
      ),
      "Yes",
      "No"
   )
)</f>
        <v/>
      </c>
      <c r="P421" s="4"/>
      <c r="Q421" s="4"/>
      <c r="R421" s="4"/>
      <c r="S421" s="4"/>
      <c r="T421" s="1"/>
      <c r="U421" s="52" t="str">
        <f>IF(Outcomes!M421="","",
   IF(AND(Outcomes!N421&lt;&gt;"",Outcomes!N421&lt;'County Names to hide (2)'!$C$2),0,
      ROUND((MIN(IF(Outcomes!N421="", 'County Names to hide (2)'!$D$2, Outcomes!N421),'County Names to hide (2)'!$D$2)-Outcomes!M421)/30,1)))</f>
        <v/>
      </c>
      <c r="V421" s="52" t="str">
        <f>IF(Outcomes!C421="", "", DATEDIF(Outcomes!C421,#REF!, "y"))</f>
        <v/>
      </c>
      <c r="W421" s="52" t="str">
        <f>IF(OR(A421 ="", M421 ="", N421 =""), "",
   IF(AND(
         N421 &gt;= 'County Names to hide (2)'!$C$2,
         N421 &lt;= 'County Names to hide (2)'!$D$2
      ),
      "Yes",
      "No"
   )
)</f>
        <v/>
      </c>
      <c r="X421" s="1"/>
      <c r="Y421" s="1"/>
      <c r="Z421" s="1"/>
    </row>
    <row r="422" spans="1:26" x14ac:dyDescent="0.35">
      <c r="A422" s="1"/>
      <c r="B422" s="1"/>
      <c r="C422" s="1"/>
      <c r="D422" s="1"/>
      <c r="E422" s="1"/>
      <c r="F422" s="1"/>
      <c r="G422" s="1"/>
      <c r="H422" s="1"/>
      <c r="I422" s="1"/>
      <c r="J422" s="1"/>
      <c r="K422" s="1"/>
      <c r="L422" s="79" t="str">
        <f t="shared" si="6"/>
        <v>Yes</v>
      </c>
      <c r="M422" s="4"/>
      <c r="N422" s="4"/>
      <c r="O422" s="52" t="str">
        <f>IF(OR(M422="", M422=""), "",
   IF(AND(
         M422 &lt;= 'County Names to hide (2)'!$D$2,
         OR(N422 ="", N422 &gt;= 'County Names to hide (2)'!$C$2)
      ),
      "Yes",
      "No"
   )
)</f>
        <v/>
      </c>
      <c r="P422" s="4"/>
      <c r="Q422" s="4"/>
      <c r="R422" s="4"/>
      <c r="S422" s="4"/>
      <c r="T422" s="1"/>
      <c r="U422" s="52" t="str">
        <f>IF(Outcomes!M422="","",
   IF(AND(Outcomes!N422&lt;&gt;"",Outcomes!N422&lt;'County Names to hide (2)'!$C$2),0,
      ROUND((MIN(IF(Outcomes!N422="", 'County Names to hide (2)'!$D$2, Outcomes!N422),'County Names to hide (2)'!$D$2)-Outcomes!M422)/30,1)))</f>
        <v/>
      </c>
      <c r="V422" s="52" t="str">
        <f>IF(Outcomes!C422="", "", DATEDIF(Outcomes!C422,#REF!, "y"))</f>
        <v/>
      </c>
      <c r="W422" s="52" t="str">
        <f>IF(OR(A422 ="", M422 ="", N422 =""), "",
   IF(AND(
         N422 &gt;= 'County Names to hide (2)'!$C$2,
         N422 &lt;= 'County Names to hide (2)'!$D$2
      ),
      "Yes",
      "No"
   )
)</f>
        <v/>
      </c>
      <c r="X422" s="1"/>
      <c r="Y422" s="1"/>
      <c r="Z422" s="1"/>
    </row>
    <row r="423" spans="1:26" x14ac:dyDescent="0.35">
      <c r="A423" s="1"/>
      <c r="B423" s="1"/>
      <c r="C423" s="1"/>
      <c r="D423" s="1"/>
      <c r="E423" s="1"/>
      <c r="F423" s="1"/>
      <c r="G423" s="1"/>
      <c r="H423" s="1"/>
      <c r="I423" s="1"/>
      <c r="J423" s="1"/>
      <c r="K423" s="1"/>
      <c r="L423" s="79" t="str">
        <f t="shared" si="6"/>
        <v>Yes</v>
      </c>
      <c r="M423" s="4"/>
      <c r="N423" s="4"/>
      <c r="O423" s="52" t="str">
        <f>IF(OR(M423="", M423=""), "",
   IF(AND(
         M423 &lt;= 'County Names to hide (2)'!$D$2,
         OR(N423 ="", N423 &gt;= 'County Names to hide (2)'!$C$2)
      ),
      "Yes",
      "No"
   )
)</f>
        <v/>
      </c>
      <c r="P423" s="4"/>
      <c r="Q423" s="4"/>
      <c r="R423" s="4"/>
      <c r="S423" s="4"/>
      <c r="T423" s="1"/>
      <c r="U423" s="52" t="str">
        <f>IF(Outcomes!M423="","",
   IF(AND(Outcomes!N423&lt;&gt;"",Outcomes!N423&lt;'County Names to hide (2)'!$C$2),0,
      ROUND((MIN(IF(Outcomes!N423="", 'County Names to hide (2)'!$D$2, Outcomes!N423),'County Names to hide (2)'!$D$2)-Outcomes!M423)/30,1)))</f>
        <v/>
      </c>
      <c r="V423" s="52" t="str">
        <f>IF(Outcomes!C423="", "", DATEDIF(Outcomes!C423,#REF!, "y"))</f>
        <v/>
      </c>
      <c r="W423" s="52" t="str">
        <f>IF(OR(A423 ="", M423 ="", N423 =""), "",
   IF(AND(
         N423 &gt;= 'County Names to hide (2)'!$C$2,
         N423 &lt;= 'County Names to hide (2)'!$D$2
      ),
      "Yes",
      "No"
   )
)</f>
        <v/>
      </c>
      <c r="X423" s="1"/>
      <c r="Y423" s="1"/>
      <c r="Z423" s="1"/>
    </row>
    <row r="424" spans="1:26" x14ac:dyDescent="0.35">
      <c r="A424" s="1"/>
      <c r="B424" s="1"/>
      <c r="C424" s="1"/>
      <c r="D424" s="1"/>
      <c r="E424" s="1"/>
      <c r="F424" s="1"/>
      <c r="G424" s="1"/>
      <c r="H424" s="1"/>
      <c r="I424" s="1"/>
      <c r="J424" s="1"/>
      <c r="K424" s="1"/>
      <c r="L424" s="79" t="str">
        <f t="shared" si="6"/>
        <v>Yes</v>
      </c>
      <c r="M424" s="4"/>
      <c r="N424" s="4"/>
      <c r="O424" s="52" t="str">
        <f>IF(OR(M424="", M424=""), "",
   IF(AND(
         M424 &lt;= 'County Names to hide (2)'!$D$2,
         OR(N424 ="", N424 &gt;= 'County Names to hide (2)'!$C$2)
      ),
      "Yes",
      "No"
   )
)</f>
        <v/>
      </c>
      <c r="P424" s="4"/>
      <c r="Q424" s="4"/>
      <c r="R424" s="4"/>
      <c r="S424" s="4"/>
      <c r="T424" s="1"/>
      <c r="U424" s="52" t="str">
        <f>IF(Outcomes!M424="","",
   IF(AND(Outcomes!N424&lt;&gt;"",Outcomes!N424&lt;'County Names to hide (2)'!$C$2),0,
      ROUND((MIN(IF(Outcomes!N424="", 'County Names to hide (2)'!$D$2, Outcomes!N424),'County Names to hide (2)'!$D$2)-Outcomes!M424)/30,1)))</f>
        <v/>
      </c>
      <c r="V424" s="52" t="str">
        <f>IF(Outcomes!C424="", "", DATEDIF(Outcomes!C424,#REF!, "y"))</f>
        <v/>
      </c>
      <c r="W424" s="52" t="str">
        <f>IF(OR(A424 ="", M424 ="", N424 =""), "",
   IF(AND(
         N424 &gt;= 'County Names to hide (2)'!$C$2,
         N424 &lt;= 'County Names to hide (2)'!$D$2
      ),
      "Yes",
      "No"
   )
)</f>
        <v/>
      </c>
      <c r="X424" s="1"/>
      <c r="Y424" s="1"/>
      <c r="Z424" s="1"/>
    </row>
    <row r="425" spans="1:26" x14ac:dyDescent="0.35">
      <c r="A425" s="1"/>
      <c r="B425" s="1"/>
      <c r="C425" s="1"/>
      <c r="D425" s="1"/>
      <c r="E425" s="1"/>
      <c r="F425" s="1"/>
      <c r="G425" s="1"/>
      <c r="H425" s="1"/>
      <c r="I425" s="1"/>
      <c r="J425" s="1"/>
      <c r="K425" s="1"/>
      <c r="L425" s="79" t="str">
        <f t="shared" si="6"/>
        <v>Yes</v>
      </c>
      <c r="M425" s="4"/>
      <c r="N425" s="4"/>
      <c r="O425" s="52" t="str">
        <f>IF(OR(M425="", M425=""), "",
   IF(AND(
         M425 &lt;= 'County Names to hide (2)'!$D$2,
         OR(N425 ="", N425 &gt;= 'County Names to hide (2)'!$C$2)
      ),
      "Yes",
      "No"
   )
)</f>
        <v/>
      </c>
      <c r="P425" s="4"/>
      <c r="Q425" s="4"/>
      <c r="R425" s="4"/>
      <c r="S425" s="4"/>
      <c r="T425" s="1"/>
      <c r="U425" s="52" t="str">
        <f>IF(Outcomes!M425="","",
   IF(AND(Outcomes!N425&lt;&gt;"",Outcomes!N425&lt;'County Names to hide (2)'!$C$2),0,
      ROUND((MIN(IF(Outcomes!N425="", 'County Names to hide (2)'!$D$2, Outcomes!N425),'County Names to hide (2)'!$D$2)-Outcomes!M425)/30,1)))</f>
        <v/>
      </c>
      <c r="V425" s="52" t="str">
        <f>IF(Outcomes!C425="", "", DATEDIF(Outcomes!C425,#REF!, "y"))</f>
        <v/>
      </c>
      <c r="W425" s="52" t="str">
        <f>IF(OR(A425 ="", M425 ="", N425 =""), "",
   IF(AND(
         N425 &gt;= 'County Names to hide (2)'!$C$2,
         N425 &lt;= 'County Names to hide (2)'!$D$2
      ),
      "Yes",
      "No"
   )
)</f>
        <v/>
      </c>
      <c r="X425" s="1"/>
      <c r="Y425" s="1"/>
      <c r="Z425" s="1"/>
    </row>
    <row r="426" spans="1:26" x14ac:dyDescent="0.35">
      <c r="A426" s="1"/>
      <c r="B426" s="1"/>
      <c r="C426" s="1"/>
      <c r="D426" s="1"/>
      <c r="E426" s="1"/>
      <c r="F426" s="1"/>
      <c r="G426" s="1"/>
      <c r="H426" s="1"/>
      <c r="I426" s="1"/>
      <c r="J426" s="1"/>
      <c r="K426" s="1"/>
      <c r="L426" s="79" t="str">
        <f t="shared" si="6"/>
        <v>Yes</v>
      </c>
      <c r="M426" s="4"/>
      <c r="N426" s="4"/>
      <c r="O426" s="52" t="str">
        <f>IF(OR(M426="", M426=""), "",
   IF(AND(
         M426 &lt;= 'County Names to hide (2)'!$D$2,
         OR(N426 ="", N426 &gt;= 'County Names to hide (2)'!$C$2)
      ),
      "Yes",
      "No"
   )
)</f>
        <v/>
      </c>
      <c r="P426" s="4"/>
      <c r="Q426" s="4"/>
      <c r="R426" s="4"/>
      <c r="S426" s="4"/>
      <c r="T426" s="1"/>
      <c r="U426" s="52" t="str">
        <f>IF(Outcomes!M426="","",
   IF(AND(Outcomes!N426&lt;&gt;"",Outcomes!N426&lt;'County Names to hide (2)'!$C$2),0,
      ROUND((MIN(IF(Outcomes!N426="", 'County Names to hide (2)'!$D$2, Outcomes!N426),'County Names to hide (2)'!$D$2)-Outcomes!M426)/30,1)))</f>
        <v/>
      </c>
      <c r="V426" s="52" t="str">
        <f>IF(Outcomes!C426="", "", DATEDIF(Outcomes!C426,#REF!, "y"))</f>
        <v/>
      </c>
      <c r="W426" s="52" t="str">
        <f>IF(OR(A426 ="", M426 ="", N426 =""), "",
   IF(AND(
         N426 &gt;= 'County Names to hide (2)'!$C$2,
         N426 &lt;= 'County Names to hide (2)'!$D$2
      ),
      "Yes",
      "No"
   )
)</f>
        <v/>
      </c>
      <c r="X426" s="1"/>
      <c r="Y426" s="1"/>
      <c r="Z426" s="1"/>
    </row>
    <row r="427" spans="1:26" x14ac:dyDescent="0.35">
      <c r="A427" s="1"/>
      <c r="B427" s="1"/>
      <c r="C427" s="1"/>
      <c r="D427" s="1"/>
      <c r="E427" s="1"/>
      <c r="F427" s="1"/>
      <c r="G427" s="1"/>
      <c r="H427" s="1"/>
      <c r="I427" s="1"/>
      <c r="J427" s="1"/>
      <c r="K427" s="1"/>
      <c r="L427" s="79" t="str">
        <f t="shared" si="6"/>
        <v>Yes</v>
      </c>
      <c r="M427" s="4"/>
      <c r="N427" s="4"/>
      <c r="O427" s="52" t="str">
        <f>IF(OR(M427="", M427=""), "",
   IF(AND(
         M427 &lt;= 'County Names to hide (2)'!$D$2,
         OR(N427 ="", N427 &gt;= 'County Names to hide (2)'!$C$2)
      ),
      "Yes",
      "No"
   )
)</f>
        <v/>
      </c>
      <c r="P427" s="4"/>
      <c r="Q427" s="4"/>
      <c r="R427" s="4"/>
      <c r="S427" s="4"/>
      <c r="T427" s="1"/>
      <c r="U427" s="52" t="str">
        <f>IF(Outcomes!M427="","",
   IF(AND(Outcomes!N427&lt;&gt;"",Outcomes!N427&lt;'County Names to hide (2)'!$C$2),0,
      ROUND((MIN(IF(Outcomes!N427="", 'County Names to hide (2)'!$D$2, Outcomes!N427),'County Names to hide (2)'!$D$2)-Outcomes!M427)/30,1)))</f>
        <v/>
      </c>
      <c r="V427" s="52" t="str">
        <f>IF(Outcomes!C427="", "", DATEDIF(Outcomes!C427,#REF!, "y"))</f>
        <v/>
      </c>
      <c r="W427" s="52" t="str">
        <f>IF(OR(A427 ="", M427 ="", N427 =""), "",
   IF(AND(
         N427 &gt;= 'County Names to hide (2)'!$C$2,
         N427 &lt;= 'County Names to hide (2)'!$D$2
      ),
      "Yes",
      "No"
   )
)</f>
        <v/>
      </c>
      <c r="X427" s="1"/>
      <c r="Y427" s="1"/>
      <c r="Z427" s="1"/>
    </row>
    <row r="428" spans="1:26" x14ac:dyDescent="0.35">
      <c r="A428" s="1"/>
      <c r="B428" s="1"/>
      <c r="C428" s="1"/>
      <c r="D428" s="1"/>
      <c r="E428" s="1"/>
      <c r="F428" s="1"/>
      <c r="G428" s="1"/>
      <c r="H428" s="1"/>
      <c r="I428" s="1"/>
      <c r="J428" s="1"/>
      <c r="K428" s="1"/>
      <c r="L428" s="79" t="str">
        <f t="shared" si="6"/>
        <v>Yes</v>
      </c>
      <c r="M428" s="4"/>
      <c r="N428" s="4"/>
      <c r="O428" s="52" t="str">
        <f>IF(OR(M428="", M428=""), "",
   IF(AND(
         M428 &lt;= 'County Names to hide (2)'!$D$2,
         OR(N428 ="", N428 &gt;= 'County Names to hide (2)'!$C$2)
      ),
      "Yes",
      "No"
   )
)</f>
        <v/>
      </c>
      <c r="P428" s="4"/>
      <c r="Q428" s="4"/>
      <c r="R428" s="4"/>
      <c r="S428" s="4"/>
      <c r="T428" s="1"/>
      <c r="U428" s="52" t="str">
        <f>IF(Outcomes!M428="","",
   IF(AND(Outcomes!N428&lt;&gt;"",Outcomes!N428&lt;'County Names to hide (2)'!$C$2),0,
      ROUND((MIN(IF(Outcomes!N428="", 'County Names to hide (2)'!$D$2, Outcomes!N428),'County Names to hide (2)'!$D$2)-Outcomes!M428)/30,1)))</f>
        <v/>
      </c>
      <c r="V428" s="52" t="str">
        <f>IF(Outcomes!C428="", "", DATEDIF(Outcomes!C428,#REF!, "y"))</f>
        <v/>
      </c>
      <c r="W428" s="52" t="str">
        <f>IF(OR(A428 ="", M428 ="", N428 =""), "",
   IF(AND(
         N428 &gt;= 'County Names to hide (2)'!$C$2,
         N428 &lt;= 'County Names to hide (2)'!$D$2
      ),
      "Yes",
      "No"
   )
)</f>
        <v/>
      </c>
      <c r="X428" s="1"/>
      <c r="Y428" s="1"/>
      <c r="Z428" s="1"/>
    </row>
    <row r="429" spans="1:26" x14ac:dyDescent="0.35">
      <c r="A429" s="1"/>
      <c r="B429" s="1"/>
      <c r="C429" s="1"/>
      <c r="D429" s="1"/>
      <c r="E429" s="1"/>
      <c r="F429" s="1"/>
      <c r="G429" s="1"/>
      <c r="H429" s="1"/>
      <c r="I429" s="1"/>
      <c r="J429" s="1"/>
      <c r="K429" s="1"/>
      <c r="L429" s="79" t="str">
        <f t="shared" si="6"/>
        <v>Yes</v>
      </c>
      <c r="M429" s="4"/>
      <c r="N429" s="4"/>
      <c r="O429" s="52" t="str">
        <f>IF(OR(M429="", M429=""), "",
   IF(AND(
         M429 &lt;= 'County Names to hide (2)'!$D$2,
         OR(N429 ="", N429 &gt;= 'County Names to hide (2)'!$C$2)
      ),
      "Yes",
      "No"
   )
)</f>
        <v/>
      </c>
      <c r="P429" s="4"/>
      <c r="Q429" s="4"/>
      <c r="R429" s="4"/>
      <c r="S429" s="4"/>
      <c r="T429" s="1"/>
      <c r="U429" s="52" t="str">
        <f>IF(Outcomes!M429="","",
   IF(AND(Outcomes!N429&lt;&gt;"",Outcomes!N429&lt;'County Names to hide (2)'!$C$2),0,
      ROUND((MIN(IF(Outcomes!N429="", 'County Names to hide (2)'!$D$2, Outcomes!N429),'County Names to hide (2)'!$D$2)-Outcomes!M429)/30,1)))</f>
        <v/>
      </c>
      <c r="V429" s="52" t="str">
        <f>IF(Outcomes!C429="", "", DATEDIF(Outcomes!C429,#REF!, "y"))</f>
        <v/>
      </c>
      <c r="W429" s="52" t="str">
        <f>IF(OR(A429 ="", M429 ="", N429 =""), "",
   IF(AND(
         N429 &gt;= 'County Names to hide (2)'!$C$2,
         N429 &lt;= 'County Names to hide (2)'!$D$2
      ),
      "Yes",
      "No"
   )
)</f>
        <v/>
      </c>
      <c r="X429" s="1"/>
      <c r="Y429" s="1"/>
      <c r="Z429" s="1"/>
    </row>
    <row r="430" spans="1:26" x14ac:dyDescent="0.35">
      <c r="A430" s="1"/>
      <c r="B430" s="1"/>
      <c r="C430" s="1"/>
      <c r="D430" s="1"/>
      <c r="E430" s="1"/>
      <c r="F430" s="1"/>
      <c r="G430" s="1"/>
      <c r="H430" s="1"/>
      <c r="I430" s="1"/>
      <c r="J430" s="1"/>
      <c r="K430" s="1"/>
      <c r="L430" s="79" t="str">
        <f t="shared" si="6"/>
        <v>Yes</v>
      </c>
      <c r="M430" s="4"/>
      <c r="N430" s="4"/>
      <c r="O430" s="52" t="str">
        <f>IF(OR(M430="", M430=""), "",
   IF(AND(
         M430 &lt;= 'County Names to hide (2)'!$D$2,
         OR(N430 ="", N430 &gt;= 'County Names to hide (2)'!$C$2)
      ),
      "Yes",
      "No"
   )
)</f>
        <v/>
      </c>
      <c r="P430" s="4"/>
      <c r="Q430" s="4"/>
      <c r="R430" s="4"/>
      <c r="S430" s="4"/>
      <c r="T430" s="1"/>
      <c r="U430" s="52" t="str">
        <f>IF(Outcomes!M430="","",
   IF(AND(Outcomes!N430&lt;&gt;"",Outcomes!N430&lt;'County Names to hide (2)'!$C$2),0,
      ROUND((MIN(IF(Outcomes!N430="", 'County Names to hide (2)'!$D$2, Outcomes!N430),'County Names to hide (2)'!$D$2)-Outcomes!M430)/30,1)))</f>
        <v/>
      </c>
      <c r="V430" s="52" t="str">
        <f>IF(Outcomes!C430="", "", DATEDIF(Outcomes!C430,#REF!, "y"))</f>
        <v/>
      </c>
      <c r="W430" s="52" t="str">
        <f>IF(OR(A430 ="", M430 ="", N430 =""), "",
   IF(AND(
         N430 &gt;= 'County Names to hide (2)'!$C$2,
         N430 &lt;= 'County Names to hide (2)'!$D$2
      ),
      "Yes",
      "No"
   )
)</f>
        <v/>
      </c>
      <c r="X430" s="1"/>
      <c r="Y430" s="1"/>
      <c r="Z430" s="1"/>
    </row>
    <row r="431" spans="1:26" x14ac:dyDescent="0.35">
      <c r="A431" s="1"/>
      <c r="B431" s="1"/>
      <c r="C431" s="1"/>
      <c r="D431" s="1"/>
      <c r="E431" s="1"/>
      <c r="F431" s="1"/>
      <c r="G431" s="1"/>
      <c r="H431" s="1"/>
      <c r="I431" s="1"/>
      <c r="J431" s="1"/>
      <c r="K431" s="1"/>
      <c r="L431" s="79" t="str">
        <f t="shared" si="6"/>
        <v>Yes</v>
      </c>
      <c r="M431" s="4"/>
      <c r="N431" s="4"/>
      <c r="O431" s="52" t="str">
        <f>IF(OR(M431="", M431=""), "",
   IF(AND(
         M431 &lt;= 'County Names to hide (2)'!$D$2,
         OR(N431 ="", N431 &gt;= 'County Names to hide (2)'!$C$2)
      ),
      "Yes",
      "No"
   )
)</f>
        <v/>
      </c>
      <c r="P431" s="4"/>
      <c r="Q431" s="4"/>
      <c r="R431" s="4"/>
      <c r="S431" s="4"/>
      <c r="T431" s="1"/>
      <c r="U431" s="52" t="str">
        <f>IF(Outcomes!M431="","",
   IF(AND(Outcomes!N431&lt;&gt;"",Outcomes!N431&lt;'County Names to hide (2)'!$C$2),0,
      ROUND((MIN(IF(Outcomes!N431="", 'County Names to hide (2)'!$D$2, Outcomes!N431),'County Names to hide (2)'!$D$2)-Outcomes!M431)/30,1)))</f>
        <v/>
      </c>
      <c r="V431" s="52" t="str">
        <f>IF(Outcomes!C431="", "", DATEDIF(Outcomes!C431,#REF!, "y"))</f>
        <v/>
      </c>
      <c r="W431" s="52" t="str">
        <f>IF(OR(A431 ="", M431 ="", N431 =""), "",
   IF(AND(
         N431 &gt;= 'County Names to hide (2)'!$C$2,
         N431 &lt;= 'County Names to hide (2)'!$D$2
      ),
      "Yes",
      "No"
   )
)</f>
        <v/>
      </c>
      <c r="X431" s="1"/>
      <c r="Y431" s="1"/>
      <c r="Z431" s="1"/>
    </row>
    <row r="432" spans="1:26" x14ac:dyDescent="0.35">
      <c r="A432" s="1"/>
      <c r="B432" s="1"/>
      <c r="C432" s="1"/>
      <c r="D432" s="1"/>
      <c r="E432" s="1"/>
      <c r="F432" s="1"/>
      <c r="G432" s="1"/>
      <c r="H432" s="1"/>
      <c r="I432" s="1"/>
      <c r="J432" s="1"/>
      <c r="K432" s="1"/>
      <c r="L432" s="79" t="str">
        <f t="shared" si="6"/>
        <v>Yes</v>
      </c>
      <c r="M432" s="4"/>
      <c r="N432" s="4"/>
      <c r="O432" s="52" t="str">
        <f>IF(OR(M432="", M432=""), "",
   IF(AND(
         M432 &lt;= 'County Names to hide (2)'!$D$2,
         OR(N432 ="", N432 &gt;= 'County Names to hide (2)'!$C$2)
      ),
      "Yes",
      "No"
   )
)</f>
        <v/>
      </c>
      <c r="P432" s="4"/>
      <c r="Q432" s="4"/>
      <c r="R432" s="4"/>
      <c r="S432" s="4"/>
      <c r="T432" s="1"/>
      <c r="U432" s="52" t="str">
        <f>IF(Outcomes!M432="","",
   IF(AND(Outcomes!N432&lt;&gt;"",Outcomes!N432&lt;'County Names to hide (2)'!$C$2),0,
      ROUND((MIN(IF(Outcomes!N432="", 'County Names to hide (2)'!$D$2, Outcomes!N432),'County Names to hide (2)'!$D$2)-Outcomes!M432)/30,1)))</f>
        <v/>
      </c>
      <c r="V432" s="52" t="str">
        <f>IF(Outcomes!C432="", "", DATEDIF(Outcomes!C432,#REF!, "y"))</f>
        <v/>
      </c>
      <c r="W432" s="52" t="str">
        <f>IF(OR(A432 ="", M432 ="", N432 =""), "",
   IF(AND(
         N432 &gt;= 'County Names to hide (2)'!$C$2,
         N432 &lt;= 'County Names to hide (2)'!$D$2
      ),
      "Yes",
      "No"
   )
)</f>
        <v/>
      </c>
      <c r="X432" s="1"/>
      <c r="Y432" s="1"/>
      <c r="Z432" s="1"/>
    </row>
    <row r="433" spans="1:26" x14ac:dyDescent="0.35">
      <c r="A433" s="1"/>
      <c r="B433" s="1"/>
      <c r="C433" s="1"/>
      <c r="D433" s="1"/>
      <c r="E433" s="1"/>
      <c r="F433" s="1"/>
      <c r="G433" s="1"/>
      <c r="H433" s="1"/>
      <c r="I433" s="1"/>
      <c r="J433" s="1"/>
      <c r="K433" s="1"/>
      <c r="L433" s="79" t="str">
        <f t="shared" si="6"/>
        <v>Yes</v>
      </c>
      <c r="M433" s="4"/>
      <c r="N433" s="4"/>
      <c r="O433" s="52" t="str">
        <f>IF(OR(M433="", M433=""), "",
   IF(AND(
         M433 &lt;= 'County Names to hide (2)'!$D$2,
         OR(N433 ="", N433 &gt;= 'County Names to hide (2)'!$C$2)
      ),
      "Yes",
      "No"
   )
)</f>
        <v/>
      </c>
      <c r="P433" s="4"/>
      <c r="Q433" s="4"/>
      <c r="R433" s="4"/>
      <c r="S433" s="4"/>
      <c r="T433" s="1"/>
      <c r="U433" s="52" t="str">
        <f>IF(Outcomes!M433="","",
   IF(AND(Outcomes!N433&lt;&gt;"",Outcomes!N433&lt;'County Names to hide (2)'!$C$2),0,
      ROUND((MIN(IF(Outcomes!N433="", 'County Names to hide (2)'!$D$2, Outcomes!N433),'County Names to hide (2)'!$D$2)-Outcomes!M433)/30,1)))</f>
        <v/>
      </c>
      <c r="V433" s="52" t="str">
        <f>IF(Outcomes!C433="", "", DATEDIF(Outcomes!C433,#REF!, "y"))</f>
        <v/>
      </c>
      <c r="W433" s="52" t="str">
        <f>IF(OR(A433 ="", M433 ="", N433 =""), "",
   IF(AND(
         N433 &gt;= 'County Names to hide (2)'!$C$2,
         N433 &lt;= 'County Names to hide (2)'!$D$2
      ),
      "Yes",
      "No"
   )
)</f>
        <v/>
      </c>
      <c r="X433" s="1"/>
      <c r="Y433" s="1"/>
      <c r="Z433" s="1"/>
    </row>
    <row r="434" spans="1:26" x14ac:dyDescent="0.35">
      <c r="A434" s="1"/>
      <c r="B434" s="1"/>
      <c r="C434" s="1"/>
      <c r="D434" s="1"/>
      <c r="E434" s="1"/>
      <c r="F434" s="1"/>
      <c r="G434" s="1"/>
      <c r="H434" s="1"/>
      <c r="I434" s="1"/>
      <c r="J434" s="1"/>
      <c r="K434" s="1"/>
      <c r="L434" s="79" t="str">
        <f t="shared" si="6"/>
        <v>Yes</v>
      </c>
      <c r="M434" s="4"/>
      <c r="N434" s="4"/>
      <c r="O434" s="52" t="str">
        <f>IF(OR(M434="", M434=""), "",
   IF(AND(
         M434 &lt;= 'County Names to hide (2)'!$D$2,
         OR(N434 ="", N434 &gt;= 'County Names to hide (2)'!$C$2)
      ),
      "Yes",
      "No"
   )
)</f>
        <v/>
      </c>
      <c r="P434" s="4"/>
      <c r="Q434" s="4"/>
      <c r="R434" s="4"/>
      <c r="S434" s="4"/>
      <c r="T434" s="1"/>
      <c r="U434" s="52" t="str">
        <f>IF(Outcomes!M434="","",
   IF(AND(Outcomes!N434&lt;&gt;"",Outcomes!N434&lt;'County Names to hide (2)'!$C$2),0,
      ROUND((MIN(IF(Outcomes!N434="", 'County Names to hide (2)'!$D$2, Outcomes!N434),'County Names to hide (2)'!$D$2)-Outcomes!M434)/30,1)))</f>
        <v/>
      </c>
      <c r="V434" s="52" t="str">
        <f>IF(Outcomes!C434="", "", DATEDIF(Outcomes!C434,#REF!, "y"))</f>
        <v/>
      </c>
      <c r="W434" s="52" t="str">
        <f>IF(OR(A434 ="", M434 ="", N434 =""), "",
   IF(AND(
         N434 &gt;= 'County Names to hide (2)'!$C$2,
         N434 &lt;= 'County Names to hide (2)'!$D$2
      ),
      "Yes",
      "No"
   )
)</f>
        <v/>
      </c>
      <c r="X434" s="1"/>
      <c r="Y434" s="1"/>
      <c r="Z434" s="1"/>
    </row>
    <row r="435" spans="1:26" x14ac:dyDescent="0.35">
      <c r="A435" s="1"/>
      <c r="B435" s="1"/>
      <c r="C435" s="1"/>
      <c r="D435" s="1"/>
      <c r="E435" s="1"/>
      <c r="F435" s="1"/>
      <c r="G435" s="1"/>
      <c r="H435" s="1"/>
      <c r="I435" s="1"/>
      <c r="J435" s="1"/>
      <c r="K435" s="1"/>
      <c r="L435" s="79" t="str">
        <f t="shared" si="6"/>
        <v>Yes</v>
      </c>
      <c r="M435" s="4"/>
      <c r="N435" s="4"/>
      <c r="O435" s="52" t="str">
        <f>IF(OR(M435="", M435=""), "",
   IF(AND(
         M435 &lt;= 'County Names to hide (2)'!$D$2,
         OR(N435 ="", N435 &gt;= 'County Names to hide (2)'!$C$2)
      ),
      "Yes",
      "No"
   )
)</f>
        <v/>
      </c>
      <c r="P435" s="4"/>
      <c r="Q435" s="4"/>
      <c r="R435" s="4"/>
      <c r="S435" s="4"/>
      <c r="T435" s="1"/>
      <c r="U435" s="52" t="str">
        <f>IF(Outcomes!M435="","",
   IF(AND(Outcomes!N435&lt;&gt;"",Outcomes!N435&lt;'County Names to hide (2)'!$C$2),0,
      ROUND((MIN(IF(Outcomes!N435="", 'County Names to hide (2)'!$D$2, Outcomes!N435),'County Names to hide (2)'!$D$2)-Outcomes!M435)/30,1)))</f>
        <v/>
      </c>
      <c r="V435" s="52" t="str">
        <f>IF(Outcomes!C435="", "", DATEDIF(Outcomes!C435,#REF!, "y"))</f>
        <v/>
      </c>
      <c r="W435" s="52" t="str">
        <f>IF(OR(A435 ="", M435 ="", N435 =""), "",
   IF(AND(
         N435 &gt;= 'County Names to hide (2)'!$C$2,
         N435 &lt;= 'County Names to hide (2)'!$D$2
      ),
      "Yes",
      "No"
   )
)</f>
        <v/>
      </c>
      <c r="X435" s="1"/>
      <c r="Y435" s="1"/>
      <c r="Z435" s="1"/>
    </row>
    <row r="436" spans="1:26" x14ac:dyDescent="0.35">
      <c r="A436" s="1"/>
      <c r="B436" s="1"/>
      <c r="C436" s="1"/>
      <c r="D436" s="1"/>
      <c r="E436" s="1"/>
      <c r="F436" s="1"/>
      <c r="G436" s="1"/>
      <c r="H436" s="1"/>
      <c r="I436" s="1"/>
      <c r="J436" s="1"/>
      <c r="K436" s="1"/>
      <c r="L436" s="79" t="str">
        <f t="shared" si="6"/>
        <v>Yes</v>
      </c>
      <c r="M436" s="4"/>
      <c r="N436" s="4"/>
      <c r="O436" s="52" t="str">
        <f>IF(OR(M436="", M436=""), "",
   IF(AND(
         M436 &lt;= 'County Names to hide (2)'!$D$2,
         OR(N436 ="", N436 &gt;= 'County Names to hide (2)'!$C$2)
      ),
      "Yes",
      "No"
   )
)</f>
        <v/>
      </c>
      <c r="P436" s="4"/>
      <c r="Q436" s="4"/>
      <c r="R436" s="4"/>
      <c r="S436" s="4"/>
      <c r="T436" s="1"/>
      <c r="U436" s="52" t="str">
        <f>IF(Outcomes!M436="","",
   IF(AND(Outcomes!N436&lt;&gt;"",Outcomes!N436&lt;'County Names to hide (2)'!$C$2),0,
      ROUND((MIN(IF(Outcomes!N436="", 'County Names to hide (2)'!$D$2, Outcomes!N436),'County Names to hide (2)'!$D$2)-Outcomes!M436)/30,1)))</f>
        <v/>
      </c>
      <c r="V436" s="52" t="str">
        <f>IF(Outcomes!C436="", "", DATEDIF(Outcomes!C436,#REF!, "y"))</f>
        <v/>
      </c>
      <c r="W436" s="52" t="str">
        <f>IF(OR(A436 ="", M436 ="", N436 =""), "",
   IF(AND(
         N436 &gt;= 'County Names to hide (2)'!$C$2,
         N436 &lt;= 'County Names to hide (2)'!$D$2
      ),
      "Yes",
      "No"
   )
)</f>
        <v/>
      </c>
      <c r="X436" s="1"/>
      <c r="Y436" s="1"/>
      <c r="Z436" s="1"/>
    </row>
    <row r="437" spans="1:26" x14ac:dyDescent="0.35">
      <c r="A437" s="1"/>
      <c r="B437" s="1"/>
      <c r="C437" s="1"/>
      <c r="D437" s="1"/>
      <c r="E437" s="1"/>
      <c r="F437" s="1"/>
      <c r="G437" s="1"/>
      <c r="H437" s="1"/>
      <c r="I437" s="1"/>
      <c r="J437" s="1"/>
      <c r="K437" s="1"/>
      <c r="L437" s="79" t="str">
        <f t="shared" si="6"/>
        <v>Yes</v>
      </c>
      <c r="M437" s="4"/>
      <c r="N437" s="4"/>
      <c r="O437" s="52" t="str">
        <f>IF(OR(M437="", M437=""), "",
   IF(AND(
         M437 &lt;= 'County Names to hide (2)'!$D$2,
         OR(N437 ="", N437 &gt;= 'County Names to hide (2)'!$C$2)
      ),
      "Yes",
      "No"
   )
)</f>
        <v/>
      </c>
      <c r="P437" s="4"/>
      <c r="Q437" s="4"/>
      <c r="R437" s="4"/>
      <c r="S437" s="4"/>
      <c r="T437" s="1"/>
      <c r="U437" s="52" t="str">
        <f>IF(Outcomes!M437="","",
   IF(AND(Outcomes!N437&lt;&gt;"",Outcomes!N437&lt;'County Names to hide (2)'!$C$2),0,
      ROUND((MIN(IF(Outcomes!N437="", 'County Names to hide (2)'!$D$2, Outcomes!N437),'County Names to hide (2)'!$D$2)-Outcomes!M437)/30,1)))</f>
        <v/>
      </c>
      <c r="V437" s="52" t="str">
        <f>IF(Outcomes!C437="", "", DATEDIF(Outcomes!C437,#REF!, "y"))</f>
        <v/>
      </c>
      <c r="W437" s="52" t="str">
        <f>IF(OR(A437 ="", M437 ="", N437 =""), "",
   IF(AND(
         N437 &gt;= 'County Names to hide (2)'!$C$2,
         N437 &lt;= 'County Names to hide (2)'!$D$2
      ),
      "Yes",
      "No"
   )
)</f>
        <v/>
      </c>
      <c r="X437" s="1"/>
      <c r="Y437" s="1"/>
      <c r="Z437" s="1"/>
    </row>
    <row r="438" spans="1:26" x14ac:dyDescent="0.35">
      <c r="A438" s="1"/>
      <c r="B438" s="1"/>
      <c r="C438" s="1"/>
      <c r="D438" s="1"/>
      <c r="E438" s="1"/>
      <c r="F438" s="1"/>
      <c r="G438" s="1"/>
      <c r="H438" s="1"/>
      <c r="I438" s="1"/>
      <c r="J438" s="1"/>
      <c r="K438" s="1"/>
      <c r="L438" s="79" t="str">
        <f t="shared" si="6"/>
        <v>Yes</v>
      </c>
      <c r="M438" s="4"/>
      <c r="N438" s="4"/>
      <c r="O438" s="52" t="str">
        <f>IF(OR(M438="", M438=""), "",
   IF(AND(
         M438 &lt;= 'County Names to hide (2)'!$D$2,
         OR(N438 ="", N438 &gt;= 'County Names to hide (2)'!$C$2)
      ),
      "Yes",
      "No"
   )
)</f>
        <v/>
      </c>
      <c r="P438" s="4"/>
      <c r="Q438" s="4"/>
      <c r="R438" s="4"/>
      <c r="S438" s="4"/>
      <c r="T438" s="1"/>
      <c r="U438" s="52" t="str">
        <f>IF(Outcomes!M438="","",
   IF(AND(Outcomes!N438&lt;&gt;"",Outcomes!N438&lt;'County Names to hide (2)'!$C$2),0,
      ROUND((MIN(IF(Outcomes!N438="", 'County Names to hide (2)'!$D$2, Outcomes!N438),'County Names to hide (2)'!$D$2)-Outcomes!M438)/30,1)))</f>
        <v/>
      </c>
      <c r="V438" s="52" t="str">
        <f>IF(Outcomes!C438="", "", DATEDIF(Outcomes!C438,#REF!, "y"))</f>
        <v/>
      </c>
      <c r="W438" s="52" t="str">
        <f>IF(OR(A438 ="", M438 ="", N438 =""), "",
   IF(AND(
         N438 &gt;= 'County Names to hide (2)'!$C$2,
         N438 &lt;= 'County Names to hide (2)'!$D$2
      ),
      "Yes",
      "No"
   )
)</f>
        <v/>
      </c>
      <c r="X438" s="1"/>
      <c r="Y438" s="1"/>
      <c r="Z438" s="1"/>
    </row>
    <row r="439" spans="1:26" x14ac:dyDescent="0.35">
      <c r="A439" s="1"/>
      <c r="B439" s="1"/>
      <c r="C439" s="1"/>
      <c r="D439" s="1"/>
      <c r="E439" s="1"/>
      <c r="F439" s="1"/>
      <c r="G439" s="1"/>
      <c r="H439" s="1"/>
      <c r="I439" s="1"/>
      <c r="J439" s="1"/>
      <c r="K439" s="1"/>
      <c r="L439" s="79" t="str">
        <f t="shared" si="6"/>
        <v>Yes</v>
      </c>
      <c r="M439" s="4"/>
      <c r="N439" s="4"/>
      <c r="O439" s="52" t="str">
        <f>IF(OR(M439="", M439=""), "",
   IF(AND(
         M439 &lt;= 'County Names to hide (2)'!$D$2,
         OR(N439 ="", N439 &gt;= 'County Names to hide (2)'!$C$2)
      ),
      "Yes",
      "No"
   )
)</f>
        <v/>
      </c>
      <c r="P439" s="4"/>
      <c r="Q439" s="4"/>
      <c r="R439" s="4"/>
      <c r="S439" s="4"/>
      <c r="T439" s="1"/>
      <c r="U439" s="52" t="str">
        <f>IF(Outcomes!M439="","",
   IF(AND(Outcomes!N439&lt;&gt;"",Outcomes!N439&lt;'County Names to hide (2)'!$C$2),0,
      ROUND((MIN(IF(Outcomes!N439="", 'County Names to hide (2)'!$D$2, Outcomes!N439),'County Names to hide (2)'!$D$2)-Outcomes!M439)/30,1)))</f>
        <v/>
      </c>
      <c r="V439" s="52" t="str">
        <f>IF(Outcomes!C439="", "", DATEDIF(Outcomes!C439,#REF!, "y"))</f>
        <v/>
      </c>
      <c r="W439" s="52" t="str">
        <f>IF(OR(A439 ="", M439 ="", N439 =""), "",
   IF(AND(
         N439 &gt;= 'County Names to hide (2)'!$C$2,
         N439 &lt;= 'County Names to hide (2)'!$D$2
      ),
      "Yes",
      "No"
   )
)</f>
        <v/>
      </c>
      <c r="X439" s="1"/>
      <c r="Y439" s="1"/>
      <c r="Z439" s="1"/>
    </row>
    <row r="440" spans="1:26" x14ac:dyDescent="0.35">
      <c r="A440" s="1"/>
      <c r="B440" s="1"/>
      <c r="C440" s="1"/>
      <c r="D440" s="1"/>
      <c r="E440" s="1"/>
      <c r="F440" s="1"/>
      <c r="G440" s="1"/>
      <c r="H440" s="1"/>
      <c r="I440" s="1"/>
      <c r="J440" s="1"/>
      <c r="K440" s="1"/>
      <c r="L440" s="79" t="str">
        <f t="shared" si="6"/>
        <v>Yes</v>
      </c>
      <c r="M440" s="4"/>
      <c r="N440" s="4"/>
      <c r="O440" s="52" t="str">
        <f>IF(OR(M440="", M440=""), "",
   IF(AND(
         M440 &lt;= 'County Names to hide (2)'!$D$2,
         OR(N440 ="", N440 &gt;= 'County Names to hide (2)'!$C$2)
      ),
      "Yes",
      "No"
   )
)</f>
        <v/>
      </c>
      <c r="P440" s="4"/>
      <c r="Q440" s="4"/>
      <c r="R440" s="4"/>
      <c r="S440" s="4"/>
      <c r="T440" s="1"/>
      <c r="U440" s="52" t="str">
        <f>IF(Outcomes!M440="","",
   IF(AND(Outcomes!N440&lt;&gt;"",Outcomes!N440&lt;'County Names to hide (2)'!$C$2),0,
      ROUND((MIN(IF(Outcomes!N440="", 'County Names to hide (2)'!$D$2, Outcomes!N440),'County Names to hide (2)'!$D$2)-Outcomes!M440)/30,1)))</f>
        <v/>
      </c>
      <c r="V440" s="52" t="str">
        <f>IF(Outcomes!C440="", "", DATEDIF(Outcomes!C440,#REF!, "y"))</f>
        <v/>
      </c>
      <c r="W440" s="52" t="str">
        <f>IF(OR(A440 ="", M440 ="", N440 =""), "",
   IF(AND(
         N440 &gt;= 'County Names to hide (2)'!$C$2,
         N440 &lt;= 'County Names to hide (2)'!$D$2
      ),
      "Yes",
      "No"
   )
)</f>
        <v/>
      </c>
      <c r="X440" s="1"/>
      <c r="Y440" s="1"/>
      <c r="Z440" s="1"/>
    </row>
    <row r="441" spans="1:26" x14ac:dyDescent="0.35">
      <c r="A441" s="1"/>
      <c r="B441" s="1"/>
      <c r="C441" s="1"/>
      <c r="D441" s="1"/>
      <c r="E441" s="1"/>
      <c r="F441" s="1"/>
      <c r="G441" s="1"/>
      <c r="H441" s="1"/>
      <c r="I441" s="1"/>
      <c r="J441" s="1"/>
      <c r="K441" s="1"/>
      <c r="L441" s="79" t="str">
        <f t="shared" si="6"/>
        <v>Yes</v>
      </c>
      <c r="M441" s="4"/>
      <c r="N441" s="4"/>
      <c r="O441" s="52" t="str">
        <f>IF(OR(M441="", M441=""), "",
   IF(AND(
         M441 &lt;= 'County Names to hide (2)'!$D$2,
         OR(N441 ="", N441 &gt;= 'County Names to hide (2)'!$C$2)
      ),
      "Yes",
      "No"
   )
)</f>
        <v/>
      </c>
      <c r="P441" s="4"/>
      <c r="Q441" s="4"/>
      <c r="R441" s="4"/>
      <c r="S441" s="4"/>
      <c r="T441" s="1"/>
      <c r="U441" s="52" t="str">
        <f>IF(Outcomes!M441="","",
   IF(AND(Outcomes!N441&lt;&gt;"",Outcomes!N441&lt;'County Names to hide (2)'!$C$2),0,
      ROUND((MIN(IF(Outcomes!N441="", 'County Names to hide (2)'!$D$2, Outcomes!N441),'County Names to hide (2)'!$D$2)-Outcomes!M441)/30,1)))</f>
        <v/>
      </c>
      <c r="V441" s="52" t="str">
        <f>IF(Outcomes!C441="", "", DATEDIF(Outcomes!C441,#REF!, "y"))</f>
        <v/>
      </c>
      <c r="W441" s="52" t="str">
        <f>IF(OR(A441 ="", M441 ="", N441 =""), "",
   IF(AND(
         N441 &gt;= 'County Names to hide (2)'!$C$2,
         N441 &lt;= 'County Names to hide (2)'!$D$2
      ),
      "Yes",
      "No"
   )
)</f>
        <v/>
      </c>
      <c r="X441" s="1"/>
      <c r="Y441" s="1"/>
      <c r="Z441" s="1"/>
    </row>
    <row r="442" spans="1:26" x14ac:dyDescent="0.35">
      <c r="A442" s="1"/>
      <c r="B442" s="1"/>
      <c r="C442" s="1"/>
      <c r="D442" s="1"/>
      <c r="E442" s="1"/>
      <c r="F442" s="1"/>
      <c r="G442" s="1"/>
      <c r="H442" s="1"/>
      <c r="I442" s="1"/>
      <c r="J442" s="1"/>
      <c r="K442" s="1"/>
      <c r="L442" s="79" t="str">
        <f t="shared" si="6"/>
        <v>Yes</v>
      </c>
      <c r="M442" s="4"/>
      <c r="N442" s="4"/>
      <c r="O442" s="52" t="str">
        <f>IF(OR(M442="", M442=""), "",
   IF(AND(
         M442 &lt;= 'County Names to hide (2)'!$D$2,
         OR(N442 ="", N442 &gt;= 'County Names to hide (2)'!$C$2)
      ),
      "Yes",
      "No"
   )
)</f>
        <v/>
      </c>
      <c r="P442" s="4"/>
      <c r="Q442" s="4"/>
      <c r="R442" s="4"/>
      <c r="S442" s="4"/>
      <c r="T442" s="1"/>
      <c r="U442" s="52" t="str">
        <f>IF(Outcomes!M442="","",
   IF(AND(Outcomes!N442&lt;&gt;"",Outcomes!N442&lt;'County Names to hide (2)'!$C$2),0,
      ROUND((MIN(IF(Outcomes!N442="", 'County Names to hide (2)'!$D$2, Outcomes!N442),'County Names to hide (2)'!$D$2)-Outcomes!M442)/30,1)))</f>
        <v/>
      </c>
      <c r="V442" s="52" t="str">
        <f>IF(Outcomes!C442="", "", DATEDIF(Outcomes!C442,#REF!, "y"))</f>
        <v/>
      </c>
      <c r="W442" s="52" t="str">
        <f>IF(OR(A442 ="", M442 ="", N442 =""), "",
   IF(AND(
         N442 &gt;= 'County Names to hide (2)'!$C$2,
         N442 &lt;= 'County Names to hide (2)'!$D$2
      ),
      "Yes",
      "No"
   )
)</f>
        <v/>
      </c>
      <c r="X442" s="1"/>
      <c r="Y442" s="1"/>
      <c r="Z442" s="1"/>
    </row>
    <row r="443" spans="1:26" x14ac:dyDescent="0.35">
      <c r="A443" s="1"/>
      <c r="B443" s="1"/>
      <c r="C443" s="1"/>
      <c r="D443" s="1"/>
      <c r="E443" s="1"/>
      <c r="F443" s="1"/>
      <c r="G443" s="1"/>
      <c r="H443" s="1"/>
      <c r="I443" s="1"/>
      <c r="J443" s="1"/>
      <c r="K443" s="1"/>
      <c r="L443" s="79" t="str">
        <f t="shared" si="6"/>
        <v>Yes</v>
      </c>
      <c r="M443" s="4"/>
      <c r="N443" s="4"/>
      <c r="O443" s="52" t="str">
        <f>IF(OR(M443="", M443=""), "",
   IF(AND(
         M443 &lt;= 'County Names to hide (2)'!$D$2,
         OR(N443 ="", N443 &gt;= 'County Names to hide (2)'!$C$2)
      ),
      "Yes",
      "No"
   )
)</f>
        <v/>
      </c>
      <c r="P443" s="4"/>
      <c r="Q443" s="4"/>
      <c r="R443" s="4"/>
      <c r="S443" s="4"/>
      <c r="T443" s="1"/>
      <c r="U443" s="52" t="str">
        <f>IF(Outcomes!M443="","",
   IF(AND(Outcomes!N443&lt;&gt;"",Outcomes!N443&lt;'County Names to hide (2)'!$C$2),0,
      ROUND((MIN(IF(Outcomes!N443="", 'County Names to hide (2)'!$D$2, Outcomes!N443),'County Names to hide (2)'!$D$2)-Outcomes!M443)/30,1)))</f>
        <v/>
      </c>
      <c r="V443" s="52" t="str">
        <f>IF(Outcomes!C443="", "", DATEDIF(Outcomes!C443,#REF!, "y"))</f>
        <v/>
      </c>
      <c r="W443" s="52" t="str">
        <f>IF(OR(A443 ="", M443 ="", N443 =""), "",
   IF(AND(
         N443 &gt;= 'County Names to hide (2)'!$C$2,
         N443 &lt;= 'County Names to hide (2)'!$D$2
      ),
      "Yes",
      "No"
   )
)</f>
        <v/>
      </c>
      <c r="X443" s="1"/>
      <c r="Y443" s="1"/>
      <c r="Z443" s="1"/>
    </row>
    <row r="444" spans="1:26" x14ac:dyDescent="0.35">
      <c r="A444" s="1"/>
      <c r="B444" s="1"/>
      <c r="C444" s="1"/>
      <c r="D444" s="1"/>
      <c r="E444" s="1"/>
      <c r="F444" s="1"/>
      <c r="G444" s="1"/>
      <c r="H444" s="1"/>
      <c r="I444" s="1"/>
      <c r="J444" s="1"/>
      <c r="K444" s="1"/>
      <c r="L444" s="79" t="str">
        <f t="shared" si="6"/>
        <v>Yes</v>
      </c>
      <c r="M444" s="4"/>
      <c r="N444" s="4"/>
      <c r="O444" s="52" t="str">
        <f>IF(OR(M444="", M444=""), "",
   IF(AND(
         M444 &lt;= 'County Names to hide (2)'!$D$2,
         OR(N444 ="", N444 &gt;= 'County Names to hide (2)'!$C$2)
      ),
      "Yes",
      "No"
   )
)</f>
        <v/>
      </c>
      <c r="P444" s="4"/>
      <c r="Q444" s="4"/>
      <c r="R444" s="4"/>
      <c r="S444" s="4"/>
      <c r="T444" s="1"/>
      <c r="U444" s="52" t="str">
        <f>IF(Outcomes!M444="","",
   IF(AND(Outcomes!N444&lt;&gt;"",Outcomes!N444&lt;'County Names to hide (2)'!$C$2),0,
      ROUND((MIN(IF(Outcomes!N444="", 'County Names to hide (2)'!$D$2, Outcomes!N444),'County Names to hide (2)'!$D$2)-Outcomes!M444)/30,1)))</f>
        <v/>
      </c>
      <c r="V444" s="52" t="str">
        <f>IF(Outcomes!C444="", "", DATEDIF(Outcomes!C444,#REF!, "y"))</f>
        <v/>
      </c>
      <c r="W444" s="52" t="str">
        <f>IF(OR(A444 ="", M444 ="", N444 =""), "",
   IF(AND(
         N444 &gt;= 'County Names to hide (2)'!$C$2,
         N444 &lt;= 'County Names to hide (2)'!$D$2
      ),
      "Yes",
      "No"
   )
)</f>
        <v/>
      </c>
      <c r="X444" s="1"/>
      <c r="Y444" s="1"/>
      <c r="Z444" s="1"/>
    </row>
    <row r="445" spans="1:26" x14ac:dyDescent="0.35">
      <c r="A445" s="1"/>
      <c r="B445" s="1"/>
      <c r="C445" s="1"/>
      <c r="D445" s="1"/>
      <c r="E445" s="1"/>
      <c r="F445" s="1"/>
      <c r="G445" s="1"/>
      <c r="H445" s="1"/>
      <c r="I445" s="1"/>
      <c r="J445" s="1"/>
      <c r="K445" s="1"/>
      <c r="L445" s="79" t="str">
        <f t="shared" si="6"/>
        <v>Yes</v>
      </c>
      <c r="M445" s="4"/>
      <c r="N445" s="4"/>
      <c r="O445" s="52" t="str">
        <f>IF(OR(M445="", M445=""), "",
   IF(AND(
         M445 &lt;= 'County Names to hide (2)'!$D$2,
         OR(N445 ="", N445 &gt;= 'County Names to hide (2)'!$C$2)
      ),
      "Yes",
      "No"
   )
)</f>
        <v/>
      </c>
      <c r="P445" s="4"/>
      <c r="Q445" s="4"/>
      <c r="R445" s="4"/>
      <c r="S445" s="4"/>
      <c r="T445" s="1"/>
      <c r="U445" s="52" t="str">
        <f>IF(Outcomes!M445="","",
   IF(AND(Outcomes!N445&lt;&gt;"",Outcomes!N445&lt;'County Names to hide (2)'!$C$2),0,
      ROUND((MIN(IF(Outcomes!N445="", 'County Names to hide (2)'!$D$2, Outcomes!N445),'County Names to hide (2)'!$D$2)-Outcomes!M445)/30,1)))</f>
        <v/>
      </c>
      <c r="V445" s="52" t="str">
        <f>IF(Outcomes!C445="", "", DATEDIF(Outcomes!C445,#REF!, "y"))</f>
        <v/>
      </c>
      <c r="W445" s="52" t="str">
        <f>IF(OR(A445 ="", M445 ="", N445 =""), "",
   IF(AND(
         N445 &gt;= 'County Names to hide (2)'!$C$2,
         N445 &lt;= 'County Names to hide (2)'!$D$2
      ),
      "Yes",
      "No"
   )
)</f>
        <v/>
      </c>
      <c r="X445" s="1"/>
      <c r="Y445" s="1"/>
      <c r="Z445" s="1"/>
    </row>
    <row r="446" spans="1:26" x14ac:dyDescent="0.35">
      <c r="A446" s="1"/>
      <c r="B446" s="1"/>
      <c r="C446" s="1"/>
      <c r="D446" s="1"/>
      <c r="E446" s="1"/>
      <c r="F446" s="1"/>
      <c r="G446" s="1"/>
      <c r="H446" s="1"/>
      <c r="I446" s="1"/>
      <c r="J446" s="1"/>
      <c r="K446" s="1"/>
      <c r="L446" s="79" t="str">
        <f t="shared" si="6"/>
        <v>Yes</v>
      </c>
      <c r="M446" s="4"/>
      <c r="N446" s="4"/>
      <c r="O446" s="52" t="str">
        <f>IF(OR(M446="", M446=""), "",
   IF(AND(
         M446 &lt;= 'County Names to hide (2)'!$D$2,
         OR(N446 ="", N446 &gt;= 'County Names to hide (2)'!$C$2)
      ),
      "Yes",
      "No"
   )
)</f>
        <v/>
      </c>
      <c r="P446" s="4"/>
      <c r="Q446" s="4"/>
      <c r="R446" s="4"/>
      <c r="S446" s="4"/>
      <c r="T446" s="1"/>
      <c r="U446" s="52" t="str">
        <f>IF(Outcomes!M446="","",
   IF(AND(Outcomes!N446&lt;&gt;"",Outcomes!N446&lt;'County Names to hide (2)'!$C$2),0,
      ROUND((MIN(IF(Outcomes!N446="", 'County Names to hide (2)'!$D$2, Outcomes!N446),'County Names to hide (2)'!$D$2)-Outcomes!M446)/30,1)))</f>
        <v/>
      </c>
      <c r="V446" s="52" t="str">
        <f>IF(Outcomes!C446="", "", DATEDIF(Outcomes!C446,#REF!, "y"))</f>
        <v/>
      </c>
      <c r="W446" s="52" t="str">
        <f>IF(OR(A446 ="", M446 ="", N446 =""), "",
   IF(AND(
         N446 &gt;= 'County Names to hide (2)'!$C$2,
         N446 &lt;= 'County Names to hide (2)'!$D$2
      ),
      "Yes",
      "No"
   )
)</f>
        <v/>
      </c>
      <c r="X446" s="1"/>
      <c r="Y446" s="1"/>
      <c r="Z446" s="1"/>
    </row>
    <row r="447" spans="1:26" x14ac:dyDescent="0.35">
      <c r="A447" s="1"/>
      <c r="B447" s="1"/>
      <c r="C447" s="1"/>
      <c r="D447" s="1"/>
      <c r="E447" s="1"/>
      <c r="F447" s="1"/>
      <c r="G447" s="1"/>
      <c r="H447" s="1"/>
      <c r="I447" s="1"/>
      <c r="J447" s="1"/>
      <c r="K447" s="1"/>
      <c r="L447" s="79" t="str">
        <f t="shared" si="6"/>
        <v>Yes</v>
      </c>
      <c r="M447" s="4"/>
      <c r="N447" s="4"/>
      <c r="O447" s="52" t="str">
        <f>IF(OR(M447="", M447=""), "",
   IF(AND(
         M447 &lt;= 'County Names to hide (2)'!$D$2,
         OR(N447 ="", N447 &gt;= 'County Names to hide (2)'!$C$2)
      ),
      "Yes",
      "No"
   )
)</f>
        <v/>
      </c>
      <c r="P447" s="4"/>
      <c r="Q447" s="4"/>
      <c r="R447" s="4"/>
      <c r="S447" s="4"/>
      <c r="T447" s="1"/>
      <c r="U447" s="52" t="str">
        <f>IF(Outcomes!M447="","",
   IF(AND(Outcomes!N447&lt;&gt;"",Outcomes!N447&lt;'County Names to hide (2)'!$C$2),0,
      ROUND((MIN(IF(Outcomes!N447="", 'County Names to hide (2)'!$D$2, Outcomes!N447),'County Names to hide (2)'!$D$2)-Outcomes!M447)/30,1)))</f>
        <v/>
      </c>
      <c r="V447" s="52" t="str">
        <f>IF(Outcomes!C447="", "", DATEDIF(Outcomes!C447,#REF!, "y"))</f>
        <v/>
      </c>
      <c r="W447" s="52" t="str">
        <f>IF(OR(A447 ="", M447 ="", N447 =""), "",
   IF(AND(
         N447 &gt;= 'County Names to hide (2)'!$C$2,
         N447 &lt;= 'County Names to hide (2)'!$D$2
      ),
      "Yes",
      "No"
   )
)</f>
        <v/>
      </c>
      <c r="X447" s="1"/>
      <c r="Y447" s="1"/>
      <c r="Z447" s="1"/>
    </row>
    <row r="448" spans="1:26" x14ac:dyDescent="0.35">
      <c r="A448" s="1"/>
      <c r="B448" s="1"/>
      <c r="C448" s="1"/>
      <c r="D448" s="1"/>
      <c r="E448" s="1"/>
      <c r="F448" s="1"/>
      <c r="G448" s="1"/>
      <c r="H448" s="1"/>
      <c r="I448" s="1"/>
      <c r="J448" s="1"/>
      <c r="K448" s="1"/>
      <c r="L448" s="79" t="str">
        <f t="shared" si="6"/>
        <v>Yes</v>
      </c>
      <c r="M448" s="4"/>
      <c r="N448" s="4"/>
      <c r="O448" s="52" t="str">
        <f>IF(OR(M448="", M448=""), "",
   IF(AND(
         M448 &lt;= 'County Names to hide (2)'!$D$2,
         OR(N448 ="", N448 &gt;= 'County Names to hide (2)'!$C$2)
      ),
      "Yes",
      "No"
   )
)</f>
        <v/>
      </c>
      <c r="P448" s="4"/>
      <c r="Q448" s="4"/>
      <c r="R448" s="4"/>
      <c r="S448" s="4"/>
      <c r="T448" s="1"/>
      <c r="U448" s="52" t="str">
        <f>IF(Outcomes!M448="","",
   IF(AND(Outcomes!N448&lt;&gt;"",Outcomes!N448&lt;'County Names to hide (2)'!$C$2),0,
      ROUND((MIN(IF(Outcomes!N448="", 'County Names to hide (2)'!$D$2, Outcomes!N448),'County Names to hide (2)'!$D$2)-Outcomes!M448)/30,1)))</f>
        <v/>
      </c>
      <c r="V448" s="52" t="str">
        <f>IF(Outcomes!C448="", "", DATEDIF(Outcomes!C448,#REF!, "y"))</f>
        <v/>
      </c>
      <c r="W448" s="52" t="str">
        <f>IF(OR(A448 ="", M448 ="", N448 =""), "",
   IF(AND(
         N448 &gt;= 'County Names to hide (2)'!$C$2,
         N448 &lt;= 'County Names to hide (2)'!$D$2
      ),
      "Yes",
      "No"
   )
)</f>
        <v/>
      </c>
      <c r="X448" s="1"/>
      <c r="Y448" s="1"/>
      <c r="Z448" s="1"/>
    </row>
    <row r="449" spans="1:26" x14ac:dyDescent="0.35">
      <c r="A449" s="1"/>
      <c r="B449" s="1"/>
      <c r="C449" s="1"/>
      <c r="D449" s="1"/>
      <c r="E449" s="1"/>
      <c r="F449" s="1"/>
      <c r="G449" s="1"/>
      <c r="H449" s="1"/>
      <c r="I449" s="1"/>
      <c r="J449" s="1"/>
      <c r="K449" s="1"/>
      <c r="L449" s="79" t="str">
        <f t="shared" si="6"/>
        <v>Yes</v>
      </c>
      <c r="M449" s="4"/>
      <c r="N449" s="4"/>
      <c r="O449" s="52" t="str">
        <f>IF(OR(M449="", M449=""), "",
   IF(AND(
         M449 &lt;= 'County Names to hide (2)'!$D$2,
         OR(N449 ="", N449 &gt;= 'County Names to hide (2)'!$C$2)
      ),
      "Yes",
      "No"
   )
)</f>
        <v/>
      </c>
      <c r="P449" s="4"/>
      <c r="Q449" s="4"/>
      <c r="R449" s="4"/>
      <c r="S449" s="4"/>
      <c r="T449" s="1"/>
      <c r="U449" s="52" t="str">
        <f>IF(Outcomes!M449="","",
   IF(AND(Outcomes!N449&lt;&gt;"",Outcomes!N449&lt;'County Names to hide (2)'!$C$2),0,
      ROUND((MIN(IF(Outcomes!N449="", 'County Names to hide (2)'!$D$2, Outcomes!N449),'County Names to hide (2)'!$D$2)-Outcomes!M449)/30,1)))</f>
        <v/>
      </c>
      <c r="V449" s="52" t="str">
        <f>IF(Outcomes!C449="", "", DATEDIF(Outcomes!C449,#REF!, "y"))</f>
        <v/>
      </c>
      <c r="W449" s="52" t="str">
        <f>IF(OR(A449 ="", M449 ="", N449 =""), "",
   IF(AND(
         N449 &gt;= 'County Names to hide (2)'!$C$2,
         N449 &lt;= 'County Names to hide (2)'!$D$2
      ),
      "Yes",
      "No"
   )
)</f>
        <v/>
      </c>
      <c r="X449" s="1"/>
      <c r="Y449" s="1"/>
      <c r="Z449" s="1"/>
    </row>
    <row r="450" spans="1:26" x14ac:dyDescent="0.35">
      <c r="A450" s="1"/>
      <c r="B450" s="1"/>
      <c r="C450" s="1"/>
      <c r="D450" s="1"/>
      <c r="E450" s="1"/>
      <c r="F450" s="1"/>
      <c r="G450" s="1"/>
      <c r="H450" s="1"/>
      <c r="I450" s="1"/>
      <c r="J450" s="1"/>
      <c r="K450" s="1"/>
      <c r="L450" s="79" t="str">
        <f t="shared" si="6"/>
        <v>Yes</v>
      </c>
      <c r="M450" s="4"/>
      <c r="N450" s="4"/>
      <c r="O450" s="52" t="str">
        <f>IF(OR(M450="", M450=""), "",
   IF(AND(
         M450 &lt;= 'County Names to hide (2)'!$D$2,
         OR(N450 ="", N450 &gt;= 'County Names to hide (2)'!$C$2)
      ),
      "Yes",
      "No"
   )
)</f>
        <v/>
      </c>
      <c r="P450" s="4"/>
      <c r="Q450" s="4"/>
      <c r="R450" s="4"/>
      <c r="S450" s="4"/>
      <c r="T450" s="1"/>
      <c r="U450" s="52" t="str">
        <f>IF(Outcomes!M450="","",
   IF(AND(Outcomes!N450&lt;&gt;"",Outcomes!N450&lt;'County Names to hide (2)'!$C$2),0,
      ROUND((MIN(IF(Outcomes!N450="", 'County Names to hide (2)'!$D$2, Outcomes!N450),'County Names to hide (2)'!$D$2)-Outcomes!M450)/30,1)))</f>
        <v/>
      </c>
      <c r="V450" s="52" t="str">
        <f>IF(Outcomes!C450="", "", DATEDIF(Outcomes!C450,#REF!, "y"))</f>
        <v/>
      </c>
      <c r="W450" s="52" t="str">
        <f>IF(OR(A450 ="", M450 ="", N450 =""), "",
   IF(AND(
         N450 &gt;= 'County Names to hide (2)'!$C$2,
         N450 &lt;= 'County Names to hide (2)'!$D$2
      ),
      "Yes",
      "No"
   )
)</f>
        <v/>
      </c>
      <c r="X450" s="1"/>
      <c r="Y450" s="1"/>
      <c r="Z450" s="1"/>
    </row>
    <row r="451" spans="1:26" x14ac:dyDescent="0.35">
      <c r="A451" s="1"/>
      <c r="B451" s="1"/>
      <c r="C451" s="1"/>
      <c r="D451" s="1"/>
      <c r="E451" s="1"/>
      <c r="F451" s="1"/>
      <c r="G451" s="1"/>
      <c r="H451" s="1"/>
      <c r="I451" s="1"/>
      <c r="J451" s="1"/>
      <c r="K451" s="1"/>
      <c r="L451" s="79" t="str">
        <f t="shared" si="6"/>
        <v>Yes</v>
      </c>
      <c r="M451" s="4"/>
      <c r="N451" s="4"/>
      <c r="O451" s="52" t="str">
        <f>IF(OR(M451="", M451=""), "",
   IF(AND(
         M451 &lt;= 'County Names to hide (2)'!$D$2,
         OR(N451 ="", N451 &gt;= 'County Names to hide (2)'!$C$2)
      ),
      "Yes",
      "No"
   )
)</f>
        <v/>
      </c>
      <c r="P451" s="4"/>
      <c r="Q451" s="4"/>
      <c r="R451" s="4"/>
      <c r="S451" s="4"/>
      <c r="T451" s="1"/>
      <c r="U451" s="52" t="str">
        <f>IF(Outcomes!M451="","",
   IF(AND(Outcomes!N451&lt;&gt;"",Outcomes!N451&lt;'County Names to hide (2)'!$C$2),0,
      ROUND((MIN(IF(Outcomes!N451="", 'County Names to hide (2)'!$D$2, Outcomes!N451),'County Names to hide (2)'!$D$2)-Outcomes!M451)/30,1)))</f>
        <v/>
      </c>
      <c r="V451" s="52" t="str">
        <f>IF(Outcomes!C451="", "", DATEDIF(Outcomes!C451,#REF!, "y"))</f>
        <v/>
      </c>
      <c r="W451" s="52" t="str">
        <f>IF(OR(A451 ="", M451 ="", N451 =""), "",
   IF(AND(
         N451 &gt;= 'County Names to hide (2)'!$C$2,
         N451 &lt;= 'County Names to hide (2)'!$D$2
      ),
      "Yes",
      "No"
   )
)</f>
        <v/>
      </c>
      <c r="X451" s="1"/>
      <c r="Y451" s="1"/>
      <c r="Z451" s="1"/>
    </row>
    <row r="452" spans="1:26" x14ac:dyDescent="0.35">
      <c r="A452" s="1"/>
      <c r="B452" s="1"/>
      <c r="C452" s="1"/>
      <c r="D452" s="1"/>
      <c r="E452" s="1"/>
      <c r="F452" s="1"/>
      <c r="G452" s="1"/>
      <c r="H452" s="1"/>
      <c r="I452" s="1"/>
      <c r="J452" s="1"/>
      <c r="K452" s="1"/>
      <c r="L452" s="79" t="str">
        <f t="shared" si="6"/>
        <v>Yes</v>
      </c>
      <c r="M452" s="4"/>
      <c r="N452" s="4"/>
      <c r="O452" s="52" t="str">
        <f>IF(OR(M452="", M452=""), "",
   IF(AND(
         M452 &lt;= 'County Names to hide (2)'!$D$2,
         OR(N452 ="", N452 &gt;= 'County Names to hide (2)'!$C$2)
      ),
      "Yes",
      "No"
   )
)</f>
        <v/>
      </c>
      <c r="P452" s="4"/>
      <c r="Q452" s="4"/>
      <c r="R452" s="4"/>
      <c r="S452" s="4"/>
      <c r="T452" s="1"/>
      <c r="U452" s="52" t="str">
        <f>IF(Outcomes!M452="","",
   IF(AND(Outcomes!N452&lt;&gt;"",Outcomes!N452&lt;'County Names to hide (2)'!$C$2),0,
      ROUND((MIN(IF(Outcomes!N452="", 'County Names to hide (2)'!$D$2, Outcomes!N452),'County Names to hide (2)'!$D$2)-Outcomes!M452)/30,1)))</f>
        <v/>
      </c>
      <c r="V452" s="52" t="str">
        <f>IF(Outcomes!C452="", "", DATEDIF(Outcomes!C452,#REF!, "y"))</f>
        <v/>
      </c>
      <c r="W452" s="52" t="str">
        <f>IF(OR(A452 ="", M452 ="", N452 =""), "",
   IF(AND(
         N452 &gt;= 'County Names to hide (2)'!$C$2,
         N452 &lt;= 'County Names to hide (2)'!$D$2
      ),
      "Yes",
      "No"
   )
)</f>
        <v/>
      </c>
      <c r="X452" s="1"/>
      <c r="Y452" s="1"/>
      <c r="Z452" s="1"/>
    </row>
    <row r="453" spans="1:26" x14ac:dyDescent="0.35">
      <c r="A453" s="1"/>
      <c r="B453" s="1"/>
      <c r="C453" s="1"/>
      <c r="D453" s="1"/>
      <c r="E453" s="1"/>
      <c r="F453" s="1"/>
      <c r="G453" s="1"/>
      <c r="H453" s="1"/>
      <c r="I453" s="1"/>
      <c r="J453" s="1"/>
      <c r="K453" s="1"/>
      <c r="L453" s="79" t="str">
        <f t="shared" si="6"/>
        <v>Yes</v>
      </c>
      <c r="M453" s="4"/>
      <c r="N453" s="4"/>
      <c r="O453" s="52" t="str">
        <f>IF(OR(M453="", M453=""), "",
   IF(AND(
         M453 &lt;= 'County Names to hide (2)'!$D$2,
         OR(N453 ="", N453 &gt;= 'County Names to hide (2)'!$C$2)
      ),
      "Yes",
      "No"
   )
)</f>
        <v/>
      </c>
      <c r="P453" s="4"/>
      <c r="Q453" s="4"/>
      <c r="R453" s="4"/>
      <c r="S453" s="4"/>
      <c r="T453" s="1"/>
      <c r="U453" s="52" t="str">
        <f>IF(Outcomes!M453="","",
   IF(AND(Outcomes!N453&lt;&gt;"",Outcomes!N453&lt;'County Names to hide (2)'!$C$2),0,
      ROUND((MIN(IF(Outcomes!N453="", 'County Names to hide (2)'!$D$2, Outcomes!N453),'County Names to hide (2)'!$D$2)-Outcomes!M453)/30,1)))</f>
        <v/>
      </c>
      <c r="V453" s="52" t="str">
        <f>IF(Outcomes!C453="", "", DATEDIF(Outcomes!C453,#REF!, "y"))</f>
        <v/>
      </c>
      <c r="W453" s="52" t="str">
        <f>IF(OR(A453 ="", M453 ="", N453 =""), "",
   IF(AND(
         N453 &gt;= 'County Names to hide (2)'!$C$2,
         N453 &lt;= 'County Names to hide (2)'!$D$2
      ),
      "Yes",
      "No"
   )
)</f>
        <v/>
      </c>
      <c r="X453" s="1"/>
      <c r="Y453" s="1"/>
      <c r="Z453" s="1"/>
    </row>
    <row r="454" spans="1:26" x14ac:dyDescent="0.35">
      <c r="A454" s="1"/>
      <c r="B454" s="1"/>
      <c r="C454" s="1"/>
      <c r="D454" s="1"/>
      <c r="E454" s="1"/>
      <c r="F454" s="1"/>
      <c r="G454" s="1"/>
      <c r="H454" s="1"/>
      <c r="I454" s="1"/>
      <c r="J454" s="1"/>
      <c r="K454" s="1"/>
      <c r="L454" s="79" t="str">
        <f t="shared" ref="L454:L500" si="7">IF(COUNTIF(F454:K454, "Yes")&gt;0, "No", "Yes")</f>
        <v>Yes</v>
      </c>
      <c r="M454" s="4"/>
      <c r="N454" s="4"/>
      <c r="O454" s="52" t="str">
        <f>IF(OR(M454="", M454=""), "",
   IF(AND(
         M454 &lt;= 'County Names to hide (2)'!$D$2,
         OR(N454 ="", N454 &gt;= 'County Names to hide (2)'!$C$2)
      ),
      "Yes",
      "No"
   )
)</f>
        <v/>
      </c>
      <c r="P454" s="4"/>
      <c r="Q454" s="4"/>
      <c r="R454" s="4"/>
      <c r="S454" s="4"/>
      <c r="T454" s="1"/>
      <c r="U454" s="52" t="str">
        <f>IF(Outcomes!M454="","",
   IF(AND(Outcomes!N454&lt;&gt;"",Outcomes!N454&lt;'County Names to hide (2)'!$C$2),0,
      ROUND((MIN(IF(Outcomes!N454="", 'County Names to hide (2)'!$D$2, Outcomes!N454),'County Names to hide (2)'!$D$2)-Outcomes!M454)/30,1)))</f>
        <v/>
      </c>
      <c r="V454" s="52" t="str">
        <f>IF(Outcomes!C454="", "", DATEDIF(Outcomes!C454,#REF!, "y"))</f>
        <v/>
      </c>
      <c r="W454" s="52" t="str">
        <f>IF(OR(A454 ="", M454 ="", N454 =""), "",
   IF(AND(
         N454 &gt;= 'County Names to hide (2)'!$C$2,
         N454 &lt;= 'County Names to hide (2)'!$D$2
      ),
      "Yes",
      "No"
   )
)</f>
        <v/>
      </c>
      <c r="X454" s="1"/>
      <c r="Y454" s="1"/>
      <c r="Z454" s="1"/>
    </row>
    <row r="455" spans="1:26" x14ac:dyDescent="0.35">
      <c r="A455" s="1"/>
      <c r="B455" s="1"/>
      <c r="C455" s="1"/>
      <c r="D455" s="1"/>
      <c r="E455" s="1"/>
      <c r="F455" s="1"/>
      <c r="G455" s="1"/>
      <c r="H455" s="1"/>
      <c r="I455" s="1"/>
      <c r="J455" s="1"/>
      <c r="K455" s="1"/>
      <c r="L455" s="79" t="str">
        <f t="shared" si="7"/>
        <v>Yes</v>
      </c>
      <c r="M455" s="4"/>
      <c r="N455" s="4"/>
      <c r="O455" s="52" t="str">
        <f>IF(OR(M455="", M455=""), "",
   IF(AND(
         M455 &lt;= 'County Names to hide (2)'!$D$2,
         OR(N455 ="", N455 &gt;= 'County Names to hide (2)'!$C$2)
      ),
      "Yes",
      "No"
   )
)</f>
        <v/>
      </c>
      <c r="P455" s="4"/>
      <c r="Q455" s="4"/>
      <c r="R455" s="4"/>
      <c r="S455" s="4"/>
      <c r="T455" s="1"/>
      <c r="U455" s="52" t="str">
        <f>IF(Outcomes!M455="","",
   IF(AND(Outcomes!N455&lt;&gt;"",Outcomes!N455&lt;'County Names to hide (2)'!$C$2),0,
      ROUND((MIN(IF(Outcomes!N455="", 'County Names to hide (2)'!$D$2, Outcomes!N455),'County Names to hide (2)'!$D$2)-Outcomes!M455)/30,1)))</f>
        <v/>
      </c>
      <c r="V455" s="52" t="str">
        <f>IF(Outcomes!C455="", "", DATEDIF(Outcomes!C455,#REF!, "y"))</f>
        <v/>
      </c>
      <c r="W455" s="52" t="str">
        <f>IF(OR(A455 ="", M455 ="", N455 =""), "",
   IF(AND(
         N455 &gt;= 'County Names to hide (2)'!$C$2,
         N455 &lt;= 'County Names to hide (2)'!$D$2
      ),
      "Yes",
      "No"
   )
)</f>
        <v/>
      </c>
      <c r="X455" s="1"/>
      <c r="Y455" s="1"/>
      <c r="Z455" s="1"/>
    </row>
    <row r="456" spans="1:26" x14ac:dyDescent="0.35">
      <c r="A456" s="1"/>
      <c r="B456" s="1"/>
      <c r="C456" s="1"/>
      <c r="D456" s="1"/>
      <c r="E456" s="1"/>
      <c r="F456" s="1"/>
      <c r="G456" s="1"/>
      <c r="H456" s="1"/>
      <c r="I456" s="1"/>
      <c r="J456" s="1"/>
      <c r="K456" s="1"/>
      <c r="L456" s="79" t="str">
        <f t="shared" si="7"/>
        <v>Yes</v>
      </c>
      <c r="M456" s="4"/>
      <c r="N456" s="4"/>
      <c r="O456" s="52" t="str">
        <f>IF(OR(M456="", M456=""), "",
   IF(AND(
         M456 &lt;= 'County Names to hide (2)'!$D$2,
         OR(N456 ="", N456 &gt;= 'County Names to hide (2)'!$C$2)
      ),
      "Yes",
      "No"
   )
)</f>
        <v/>
      </c>
      <c r="P456" s="4"/>
      <c r="Q456" s="4"/>
      <c r="R456" s="4"/>
      <c r="S456" s="4"/>
      <c r="T456" s="1"/>
      <c r="U456" s="52" t="str">
        <f>IF(Outcomes!M456="","",
   IF(AND(Outcomes!N456&lt;&gt;"",Outcomes!N456&lt;'County Names to hide (2)'!$C$2),0,
      ROUND((MIN(IF(Outcomes!N456="", 'County Names to hide (2)'!$D$2, Outcomes!N456),'County Names to hide (2)'!$D$2)-Outcomes!M456)/30,1)))</f>
        <v/>
      </c>
      <c r="V456" s="52" t="str">
        <f>IF(Outcomes!C456="", "", DATEDIF(Outcomes!C456,#REF!, "y"))</f>
        <v/>
      </c>
      <c r="W456" s="52" t="str">
        <f>IF(OR(A456 ="", M456 ="", N456 =""), "",
   IF(AND(
         N456 &gt;= 'County Names to hide (2)'!$C$2,
         N456 &lt;= 'County Names to hide (2)'!$D$2
      ),
      "Yes",
      "No"
   )
)</f>
        <v/>
      </c>
      <c r="X456" s="1"/>
      <c r="Y456" s="1"/>
      <c r="Z456" s="1"/>
    </row>
    <row r="457" spans="1:26" x14ac:dyDescent="0.35">
      <c r="A457" s="1"/>
      <c r="B457" s="1"/>
      <c r="C457" s="1"/>
      <c r="D457" s="1"/>
      <c r="E457" s="1"/>
      <c r="F457" s="1"/>
      <c r="G457" s="1"/>
      <c r="H457" s="1"/>
      <c r="I457" s="1"/>
      <c r="J457" s="1"/>
      <c r="K457" s="1"/>
      <c r="L457" s="79" t="str">
        <f t="shared" si="7"/>
        <v>Yes</v>
      </c>
      <c r="M457" s="4"/>
      <c r="N457" s="4"/>
      <c r="O457" s="52" t="str">
        <f>IF(OR(M457="", M457=""), "",
   IF(AND(
         M457 &lt;= 'County Names to hide (2)'!$D$2,
         OR(N457 ="", N457 &gt;= 'County Names to hide (2)'!$C$2)
      ),
      "Yes",
      "No"
   )
)</f>
        <v/>
      </c>
      <c r="P457" s="4"/>
      <c r="Q457" s="4"/>
      <c r="R457" s="4"/>
      <c r="S457" s="4"/>
      <c r="T457" s="1"/>
      <c r="U457" s="52" t="str">
        <f>IF(Outcomes!M457="","",
   IF(AND(Outcomes!N457&lt;&gt;"",Outcomes!N457&lt;'County Names to hide (2)'!$C$2),0,
      ROUND((MIN(IF(Outcomes!N457="", 'County Names to hide (2)'!$D$2, Outcomes!N457),'County Names to hide (2)'!$D$2)-Outcomes!M457)/30,1)))</f>
        <v/>
      </c>
      <c r="V457" s="52" t="str">
        <f>IF(Outcomes!C457="", "", DATEDIF(Outcomes!C457,#REF!, "y"))</f>
        <v/>
      </c>
      <c r="W457" s="52" t="str">
        <f>IF(OR(A457 ="", M457 ="", N457 =""), "",
   IF(AND(
         N457 &gt;= 'County Names to hide (2)'!$C$2,
         N457 &lt;= 'County Names to hide (2)'!$D$2
      ),
      "Yes",
      "No"
   )
)</f>
        <v/>
      </c>
      <c r="X457" s="1"/>
      <c r="Y457" s="1"/>
      <c r="Z457" s="1"/>
    </row>
    <row r="458" spans="1:26" x14ac:dyDescent="0.35">
      <c r="A458" s="1"/>
      <c r="B458" s="1"/>
      <c r="C458" s="1"/>
      <c r="D458" s="1"/>
      <c r="E458" s="1"/>
      <c r="F458" s="1"/>
      <c r="G458" s="1"/>
      <c r="H458" s="1"/>
      <c r="I458" s="1"/>
      <c r="J458" s="1"/>
      <c r="K458" s="1"/>
      <c r="L458" s="79" t="str">
        <f t="shared" si="7"/>
        <v>Yes</v>
      </c>
      <c r="M458" s="4"/>
      <c r="N458" s="4"/>
      <c r="O458" s="52" t="str">
        <f>IF(OR(M458="", M458=""), "",
   IF(AND(
         M458 &lt;= 'County Names to hide (2)'!$D$2,
         OR(N458 ="", N458 &gt;= 'County Names to hide (2)'!$C$2)
      ),
      "Yes",
      "No"
   )
)</f>
        <v/>
      </c>
      <c r="P458" s="4"/>
      <c r="Q458" s="4"/>
      <c r="R458" s="4"/>
      <c r="S458" s="4"/>
      <c r="T458" s="1"/>
      <c r="U458" s="52" t="str">
        <f>IF(Outcomes!M458="","",
   IF(AND(Outcomes!N458&lt;&gt;"",Outcomes!N458&lt;'County Names to hide (2)'!$C$2),0,
      ROUND((MIN(IF(Outcomes!N458="", 'County Names to hide (2)'!$D$2, Outcomes!N458),'County Names to hide (2)'!$D$2)-Outcomes!M458)/30,1)))</f>
        <v/>
      </c>
      <c r="V458" s="52" t="str">
        <f>IF(Outcomes!C458="", "", DATEDIF(Outcomes!C458,#REF!, "y"))</f>
        <v/>
      </c>
      <c r="W458" s="52" t="str">
        <f>IF(OR(A458 ="", M458 ="", N458 =""), "",
   IF(AND(
         N458 &gt;= 'County Names to hide (2)'!$C$2,
         N458 &lt;= 'County Names to hide (2)'!$D$2
      ),
      "Yes",
      "No"
   )
)</f>
        <v/>
      </c>
      <c r="X458" s="1"/>
      <c r="Y458" s="1"/>
      <c r="Z458" s="1"/>
    </row>
    <row r="459" spans="1:26" x14ac:dyDescent="0.35">
      <c r="A459" s="1"/>
      <c r="B459" s="1"/>
      <c r="C459" s="1"/>
      <c r="D459" s="1"/>
      <c r="E459" s="1"/>
      <c r="F459" s="1"/>
      <c r="G459" s="1"/>
      <c r="H459" s="1"/>
      <c r="I459" s="1"/>
      <c r="J459" s="1"/>
      <c r="K459" s="1"/>
      <c r="L459" s="79" t="str">
        <f t="shared" si="7"/>
        <v>Yes</v>
      </c>
      <c r="M459" s="4"/>
      <c r="N459" s="4"/>
      <c r="O459" s="52" t="str">
        <f>IF(OR(M459="", M459=""), "",
   IF(AND(
         M459 &lt;= 'County Names to hide (2)'!$D$2,
         OR(N459 ="", N459 &gt;= 'County Names to hide (2)'!$C$2)
      ),
      "Yes",
      "No"
   )
)</f>
        <v/>
      </c>
      <c r="P459" s="4"/>
      <c r="Q459" s="4"/>
      <c r="R459" s="4"/>
      <c r="S459" s="4"/>
      <c r="T459" s="1"/>
      <c r="U459" s="52" t="str">
        <f>IF(Outcomes!M459="","",
   IF(AND(Outcomes!N459&lt;&gt;"",Outcomes!N459&lt;'County Names to hide (2)'!$C$2),0,
      ROUND((MIN(IF(Outcomes!N459="", 'County Names to hide (2)'!$D$2, Outcomes!N459),'County Names to hide (2)'!$D$2)-Outcomes!M459)/30,1)))</f>
        <v/>
      </c>
      <c r="V459" s="52" t="str">
        <f>IF(Outcomes!C459="", "", DATEDIF(Outcomes!C459,#REF!, "y"))</f>
        <v/>
      </c>
      <c r="W459" s="52" t="str">
        <f>IF(OR(A459 ="", M459 ="", N459 =""), "",
   IF(AND(
         N459 &gt;= 'County Names to hide (2)'!$C$2,
         N459 &lt;= 'County Names to hide (2)'!$D$2
      ),
      "Yes",
      "No"
   )
)</f>
        <v/>
      </c>
      <c r="X459" s="1"/>
      <c r="Y459" s="1"/>
      <c r="Z459" s="1"/>
    </row>
    <row r="460" spans="1:26" x14ac:dyDescent="0.35">
      <c r="A460" s="1"/>
      <c r="B460" s="1"/>
      <c r="C460" s="1"/>
      <c r="D460" s="1"/>
      <c r="E460" s="1"/>
      <c r="F460" s="1"/>
      <c r="G460" s="1"/>
      <c r="H460" s="1"/>
      <c r="I460" s="1"/>
      <c r="J460" s="1"/>
      <c r="K460" s="1"/>
      <c r="L460" s="79" t="str">
        <f t="shared" si="7"/>
        <v>Yes</v>
      </c>
      <c r="M460" s="4"/>
      <c r="N460" s="4"/>
      <c r="O460" s="52" t="str">
        <f>IF(OR(M460="", M460=""), "",
   IF(AND(
         M460 &lt;= 'County Names to hide (2)'!$D$2,
         OR(N460 ="", N460 &gt;= 'County Names to hide (2)'!$C$2)
      ),
      "Yes",
      "No"
   )
)</f>
        <v/>
      </c>
      <c r="P460" s="4"/>
      <c r="Q460" s="4"/>
      <c r="R460" s="4"/>
      <c r="S460" s="4"/>
      <c r="T460" s="1"/>
      <c r="U460" s="52" t="str">
        <f>IF(Outcomes!M460="","",
   IF(AND(Outcomes!N460&lt;&gt;"",Outcomes!N460&lt;'County Names to hide (2)'!$C$2),0,
      ROUND((MIN(IF(Outcomes!N460="", 'County Names to hide (2)'!$D$2, Outcomes!N460),'County Names to hide (2)'!$D$2)-Outcomes!M460)/30,1)))</f>
        <v/>
      </c>
      <c r="V460" s="52" t="str">
        <f>IF(Outcomes!C460="", "", DATEDIF(Outcomes!C460,#REF!, "y"))</f>
        <v/>
      </c>
      <c r="W460" s="52" t="str">
        <f>IF(OR(A460 ="", M460 ="", N460 =""), "",
   IF(AND(
         N460 &gt;= 'County Names to hide (2)'!$C$2,
         N460 &lt;= 'County Names to hide (2)'!$D$2
      ),
      "Yes",
      "No"
   )
)</f>
        <v/>
      </c>
      <c r="X460" s="1"/>
      <c r="Y460" s="1"/>
      <c r="Z460" s="1"/>
    </row>
    <row r="461" spans="1:26" x14ac:dyDescent="0.35">
      <c r="A461" s="1"/>
      <c r="B461" s="1"/>
      <c r="C461" s="1"/>
      <c r="D461" s="1"/>
      <c r="E461" s="1"/>
      <c r="F461" s="1"/>
      <c r="G461" s="1"/>
      <c r="H461" s="1"/>
      <c r="I461" s="1"/>
      <c r="J461" s="1"/>
      <c r="K461" s="1"/>
      <c r="L461" s="79" t="str">
        <f t="shared" si="7"/>
        <v>Yes</v>
      </c>
      <c r="M461" s="4"/>
      <c r="N461" s="4"/>
      <c r="O461" s="52" t="str">
        <f>IF(OR(M461="", M461=""), "",
   IF(AND(
         M461 &lt;= 'County Names to hide (2)'!$D$2,
         OR(N461 ="", N461 &gt;= 'County Names to hide (2)'!$C$2)
      ),
      "Yes",
      "No"
   )
)</f>
        <v/>
      </c>
      <c r="P461" s="4"/>
      <c r="Q461" s="4"/>
      <c r="R461" s="4"/>
      <c r="S461" s="4"/>
      <c r="T461" s="1"/>
      <c r="U461" s="52" t="str">
        <f>IF(Outcomes!M461="","",
   IF(AND(Outcomes!N461&lt;&gt;"",Outcomes!N461&lt;'County Names to hide (2)'!$C$2),0,
      ROUND((MIN(IF(Outcomes!N461="", 'County Names to hide (2)'!$D$2, Outcomes!N461),'County Names to hide (2)'!$D$2)-Outcomes!M461)/30,1)))</f>
        <v/>
      </c>
      <c r="V461" s="52" t="str">
        <f>IF(Outcomes!C461="", "", DATEDIF(Outcomes!C461,#REF!, "y"))</f>
        <v/>
      </c>
      <c r="W461" s="52" t="str">
        <f>IF(OR(A461 ="", M461 ="", N461 =""), "",
   IF(AND(
         N461 &gt;= 'County Names to hide (2)'!$C$2,
         N461 &lt;= 'County Names to hide (2)'!$D$2
      ),
      "Yes",
      "No"
   )
)</f>
        <v/>
      </c>
      <c r="X461" s="1"/>
      <c r="Y461" s="1"/>
      <c r="Z461" s="1"/>
    </row>
    <row r="462" spans="1:26" x14ac:dyDescent="0.35">
      <c r="A462" s="1"/>
      <c r="B462" s="1"/>
      <c r="C462" s="1"/>
      <c r="D462" s="1"/>
      <c r="E462" s="1"/>
      <c r="F462" s="1"/>
      <c r="G462" s="1"/>
      <c r="H462" s="1"/>
      <c r="I462" s="1"/>
      <c r="J462" s="1"/>
      <c r="K462" s="1"/>
      <c r="L462" s="79" t="str">
        <f t="shared" si="7"/>
        <v>Yes</v>
      </c>
      <c r="M462" s="4"/>
      <c r="N462" s="4"/>
      <c r="O462" s="52" t="str">
        <f>IF(OR(M462="", M462=""), "",
   IF(AND(
         M462 &lt;= 'County Names to hide (2)'!$D$2,
         OR(N462 ="", N462 &gt;= 'County Names to hide (2)'!$C$2)
      ),
      "Yes",
      "No"
   )
)</f>
        <v/>
      </c>
      <c r="P462" s="4"/>
      <c r="Q462" s="4"/>
      <c r="R462" s="4"/>
      <c r="S462" s="4"/>
      <c r="T462" s="1"/>
      <c r="U462" s="52" t="str">
        <f>IF(Outcomes!M462="","",
   IF(AND(Outcomes!N462&lt;&gt;"",Outcomes!N462&lt;'County Names to hide (2)'!$C$2),0,
      ROUND((MIN(IF(Outcomes!N462="", 'County Names to hide (2)'!$D$2, Outcomes!N462),'County Names to hide (2)'!$D$2)-Outcomes!M462)/30,1)))</f>
        <v/>
      </c>
      <c r="V462" s="52" t="str">
        <f>IF(Outcomes!C462="", "", DATEDIF(Outcomes!C462,#REF!, "y"))</f>
        <v/>
      </c>
      <c r="W462" s="52" t="str">
        <f>IF(OR(A462 ="", M462 ="", N462 =""), "",
   IF(AND(
         N462 &gt;= 'County Names to hide (2)'!$C$2,
         N462 &lt;= 'County Names to hide (2)'!$D$2
      ),
      "Yes",
      "No"
   )
)</f>
        <v/>
      </c>
      <c r="X462" s="1"/>
      <c r="Y462" s="1"/>
      <c r="Z462" s="1"/>
    </row>
    <row r="463" spans="1:26" x14ac:dyDescent="0.35">
      <c r="A463" s="1"/>
      <c r="B463" s="1"/>
      <c r="C463" s="1"/>
      <c r="D463" s="1"/>
      <c r="E463" s="1"/>
      <c r="F463" s="1"/>
      <c r="G463" s="1"/>
      <c r="H463" s="1"/>
      <c r="I463" s="1"/>
      <c r="J463" s="1"/>
      <c r="K463" s="1"/>
      <c r="L463" s="79" t="str">
        <f t="shared" si="7"/>
        <v>Yes</v>
      </c>
      <c r="M463" s="4"/>
      <c r="N463" s="4"/>
      <c r="O463" s="52" t="str">
        <f>IF(OR(M463="", M463=""), "",
   IF(AND(
         M463 &lt;= 'County Names to hide (2)'!$D$2,
         OR(N463 ="", N463 &gt;= 'County Names to hide (2)'!$C$2)
      ),
      "Yes",
      "No"
   )
)</f>
        <v/>
      </c>
      <c r="P463" s="4"/>
      <c r="Q463" s="4"/>
      <c r="R463" s="4"/>
      <c r="S463" s="4"/>
      <c r="T463" s="1"/>
      <c r="U463" s="52" t="str">
        <f>IF(Outcomes!M463="","",
   IF(AND(Outcomes!N463&lt;&gt;"",Outcomes!N463&lt;'County Names to hide (2)'!$C$2),0,
      ROUND((MIN(IF(Outcomes!N463="", 'County Names to hide (2)'!$D$2, Outcomes!N463),'County Names to hide (2)'!$D$2)-Outcomes!M463)/30,1)))</f>
        <v/>
      </c>
      <c r="V463" s="52" t="str">
        <f>IF(Outcomes!C463="", "", DATEDIF(Outcomes!C463,#REF!, "y"))</f>
        <v/>
      </c>
      <c r="W463" s="52" t="str">
        <f>IF(OR(A463 ="", M463 ="", N463 =""), "",
   IF(AND(
         N463 &gt;= 'County Names to hide (2)'!$C$2,
         N463 &lt;= 'County Names to hide (2)'!$D$2
      ),
      "Yes",
      "No"
   )
)</f>
        <v/>
      </c>
      <c r="X463" s="1"/>
      <c r="Y463" s="1"/>
      <c r="Z463" s="1"/>
    </row>
    <row r="464" spans="1:26" x14ac:dyDescent="0.35">
      <c r="A464" s="1"/>
      <c r="B464" s="1"/>
      <c r="C464" s="1"/>
      <c r="D464" s="1"/>
      <c r="E464" s="1"/>
      <c r="F464" s="1"/>
      <c r="G464" s="1"/>
      <c r="H464" s="1"/>
      <c r="I464" s="1"/>
      <c r="J464" s="1"/>
      <c r="K464" s="1"/>
      <c r="L464" s="79" t="str">
        <f t="shared" si="7"/>
        <v>Yes</v>
      </c>
      <c r="M464" s="4"/>
      <c r="N464" s="4"/>
      <c r="O464" s="52" t="str">
        <f>IF(OR(M464="", M464=""), "",
   IF(AND(
         M464 &lt;= 'County Names to hide (2)'!$D$2,
         OR(N464 ="", N464 &gt;= 'County Names to hide (2)'!$C$2)
      ),
      "Yes",
      "No"
   )
)</f>
        <v/>
      </c>
      <c r="P464" s="4"/>
      <c r="Q464" s="4"/>
      <c r="R464" s="4"/>
      <c r="S464" s="4"/>
      <c r="T464" s="1"/>
      <c r="U464" s="52" t="str">
        <f>IF(Outcomes!M464="","",
   IF(AND(Outcomes!N464&lt;&gt;"",Outcomes!N464&lt;'County Names to hide (2)'!$C$2),0,
      ROUND((MIN(IF(Outcomes!N464="", 'County Names to hide (2)'!$D$2, Outcomes!N464),'County Names to hide (2)'!$D$2)-Outcomes!M464)/30,1)))</f>
        <v/>
      </c>
      <c r="V464" s="52" t="str">
        <f>IF(Outcomes!C464="", "", DATEDIF(Outcomes!C464,#REF!, "y"))</f>
        <v/>
      </c>
      <c r="W464" s="52" t="str">
        <f>IF(OR(A464 ="", M464 ="", N464 =""), "",
   IF(AND(
         N464 &gt;= 'County Names to hide (2)'!$C$2,
         N464 &lt;= 'County Names to hide (2)'!$D$2
      ),
      "Yes",
      "No"
   )
)</f>
        <v/>
      </c>
      <c r="X464" s="1"/>
      <c r="Y464" s="1"/>
      <c r="Z464" s="1"/>
    </row>
    <row r="465" spans="1:26" x14ac:dyDescent="0.35">
      <c r="A465" s="1"/>
      <c r="B465" s="1"/>
      <c r="C465" s="1"/>
      <c r="D465" s="1"/>
      <c r="E465" s="1"/>
      <c r="F465" s="1"/>
      <c r="G465" s="1"/>
      <c r="H465" s="1"/>
      <c r="I465" s="1"/>
      <c r="J465" s="1"/>
      <c r="K465" s="1"/>
      <c r="L465" s="79" t="str">
        <f t="shared" si="7"/>
        <v>Yes</v>
      </c>
      <c r="M465" s="4"/>
      <c r="N465" s="4"/>
      <c r="O465" s="52" t="str">
        <f>IF(OR(M465="", M465=""), "",
   IF(AND(
         M465 &lt;= 'County Names to hide (2)'!$D$2,
         OR(N465 ="", N465 &gt;= 'County Names to hide (2)'!$C$2)
      ),
      "Yes",
      "No"
   )
)</f>
        <v/>
      </c>
      <c r="P465" s="4"/>
      <c r="Q465" s="4"/>
      <c r="R465" s="4"/>
      <c r="S465" s="4"/>
      <c r="T465" s="1"/>
      <c r="U465" s="52" t="str">
        <f>IF(Outcomes!M465="","",
   IF(AND(Outcomes!N465&lt;&gt;"",Outcomes!N465&lt;'County Names to hide (2)'!$C$2),0,
      ROUND((MIN(IF(Outcomes!N465="", 'County Names to hide (2)'!$D$2, Outcomes!N465),'County Names to hide (2)'!$D$2)-Outcomes!M465)/30,1)))</f>
        <v/>
      </c>
      <c r="V465" s="52" t="str">
        <f>IF(Outcomes!C465="", "", DATEDIF(Outcomes!C465,#REF!, "y"))</f>
        <v/>
      </c>
      <c r="W465" s="52" t="str">
        <f>IF(OR(A465 ="", M465 ="", N465 =""), "",
   IF(AND(
         N465 &gt;= 'County Names to hide (2)'!$C$2,
         N465 &lt;= 'County Names to hide (2)'!$D$2
      ),
      "Yes",
      "No"
   )
)</f>
        <v/>
      </c>
      <c r="X465" s="1"/>
      <c r="Y465" s="1"/>
      <c r="Z465" s="1"/>
    </row>
    <row r="466" spans="1:26" x14ac:dyDescent="0.35">
      <c r="A466" s="1"/>
      <c r="B466" s="1"/>
      <c r="C466" s="1"/>
      <c r="D466" s="1"/>
      <c r="E466" s="1"/>
      <c r="F466" s="1"/>
      <c r="G466" s="1"/>
      <c r="H466" s="1"/>
      <c r="I466" s="1"/>
      <c r="J466" s="1"/>
      <c r="K466" s="1"/>
      <c r="L466" s="79" t="str">
        <f t="shared" si="7"/>
        <v>Yes</v>
      </c>
      <c r="M466" s="4"/>
      <c r="N466" s="4"/>
      <c r="O466" s="52" t="str">
        <f>IF(OR(M466="", M466=""), "",
   IF(AND(
         M466 &lt;= 'County Names to hide (2)'!$D$2,
         OR(N466 ="", N466 &gt;= 'County Names to hide (2)'!$C$2)
      ),
      "Yes",
      "No"
   )
)</f>
        <v/>
      </c>
      <c r="P466" s="4"/>
      <c r="Q466" s="4"/>
      <c r="R466" s="4"/>
      <c r="S466" s="4"/>
      <c r="T466" s="1"/>
      <c r="U466" s="52" t="str">
        <f>IF(Outcomes!M466="","",
   IF(AND(Outcomes!N466&lt;&gt;"",Outcomes!N466&lt;'County Names to hide (2)'!$C$2),0,
      ROUND((MIN(IF(Outcomes!N466="", 'County Names to hide (2)'!$D$2, Outcomes!N466),'County Names to hide (2)'!$D$2)-Outcomes!M466)/30,1)))</f>
        <v/>
      </c>
      <c r="V466" s="52" t="str">
        <f>IF(Outcomes!C466="", "", DATEDIF(Outcomes!C466,#REF!, "y"))</f>
        <v/>
      </c>
      <c r="W466" s="52" t="str">
        <f>IF(OR(A466 ="", M466 ="", N466 =""), "",
   IF(AND(
         N466 &gt;= 'County Names to hide (2)'!$C$2,
         N466 &lt;= 'County Names to hide (2)'!$D$2
      ),
      "Yes",
      "No"
   )
)</f>
        <v/>
      </c>
      <c r="X466" s="1"/>
      <c r="Y466" s="1"/>
      <c r="Z466" s="1"/>
    </row>
    <row r="467" spans="1:26" x14ac:dyDescent="0.35">
      <c r="A467" s="1"/>
      <c r="B467" s="1"/>
      <c r="C467" s="1"/>
      <c r="D467" s="1"/>
      <c r="E467" s="1"/>
      <c r="F467" s="1"/>
      <c r="G467" s="1"/>
      <c r="H467" s="1"/>
      <c r="I467" s="1"/>
      <c r="J467" s="1"/>
      <c r="K467" s="1"/>
      <c r="L467" s="79" t="str">
        <f t="shared" si="7"/>
        <v>Yes</v>
      </c>
      <c r="M467" s="4"/>
      <c r="N467" s="4"/>
      <c r="O467" s="52" t="str">
        <f>IF(OR(M467="", M467=""), "",
   IF(AND(
         M467 &lt;= 'County Names to hide (2)'!$D$2,
         OR(N467 ="", N467 &gt;= 'County Names to hide (2)'!$C$2)
      ),
      "Yes",
      "No"
   )
)</f>
        <v/>
      </c>
      <c r="P467" s="4"/>
      <c r="Q467" s="4"/>
      <c r="R467" s="4"/>
      <c r="S467" s="4"/>
      <c r="T467" s="1"/>
      <c r="U467" s="52" t="str">
        <f>IF(Outcomes!M467="","",
   IF(AND(Outcomes!N467&lt;&gt;"",Outcomes!N467&lt;'County Names to hide (2)'!$C$2),0,
      ROUND((MIN(IF(Outcomes!N467="", 'County Names to hide (2)'!$D$2, Outcomes!N467),'County Names to hide (2)'!$D$2)-Outcomes!M467)/30,1)))</f>
        <v/>
      </c>
      <c r="V467" s="52" t="str">
        <f>IF(Outcomes!C467="", "", DATEDIF(Outcomes!C467,#REF!, "y"))</f>
        <v/>
      </c>
      <c r="W467" s="52" t="str">
        <f>IF(OR(A467 ="", M467 ="", N467 =""), "",
   IF(AND(
         N467 &gt;= 'County Names to hide (2)'!$C$2,
         N467 &lt;= 'County Names to hide (2)'!$D$2
      ),
      "Yes",
      "No"
   )
)</f>
        <v/>
      </c>
      <c r="X467" s="1"/>
      <c r="Y467" s="1"/>
      <c r="Z467" s="1"/>
    </row>
    <row r="468" spans="1:26" x14ac:dyDescent="0.35">
      <c r="A468" s="1"/>
      <c r="B468" s="1"/>
      <c r="C468" s="1"/>
      <c r="D468" s="1"/>
      <c r="E468" s="1"/>
      <c r="F468" s="1"/>
      <c r="G468" s="1"/>
      <c r="H468" s="1"/>
      <c r="I468" s="1"/>
      <c r="J468" s="1"/>
      <c r="K468" s="1"/>
      <c r="L468" s="79" t="str">
        <f t="shared" si="7"/>
        <v>Yes</v>
      </c>
      <c r="M468" s="4"/>
      <c r="N468" s="4"/>
      <c r="O468" s="52" t="str">
        <f>IF(OR(M468="", M468=""), "",
   IF(AND(
         M468 &lt;= 'County Names to hide (2)'!$D$2,
         OR(N468 ="", N468 &gt;= 'County Names to hide (2)'!$C$2)
      ),
      "Yes",
      "No"
   )
)</f>
        <v/>
      </c>
      <c r="P468" s="4"/>
      <c r="Q468" s="4"/>
      <c r="R468" s="4"/>
      <c r="S468" s="4"/>
      <c r="T468" s="1"/>
      <c r="U468" s="52" t="str">
        <f>IF(Outcomes!M468="","",
   IF(AND(Outcomes!N468&lt;&gt;"",Outcomes!N468&lt;'County Names to hide (2)'!$C$2),0,
      ROUND((MIN(IF(Outcomes!N468="", 'County Names to hide (2)'!$D$2, Outcomes!N468),'County Names to hide (2)'!$D$2)-Outcomes!M468)/30,1)))</f>
        <v/>
      </c>
      <c r="V468" s="52" t="str">
        <f>IF(Outcomes!C468="", "", DATEDIF(Outcomes!C468,#REF!, "y"))</f>
        <v/>
      </c>
      <c r="W468" s="52" t="str">
        <f>IF(OR(A468 ="", M468 ="", N468 =""), "",
   IF(AND(
         N468 &gt;= 'County Names to hide (2)'!$C$2,
         N468 &lt;= 'County Names to hide (2)'!$D$2
      ),
      "Yes",
      "No"
   )
)</f>
        <v/>
      </c>
      <c r="X468" s="1"/>
      <c r="Y468" s="1"/>
      <c r="Z468" s="1"/>
    </row>
    <row r="469" spans="1:26" x14ac:dyDescent="0.35">
      <c r="A469" s="1"/>
      <c r="B469" s="1"/>
      <c r="C469" s="1"/>
      <c r="D469" s="1"/>
      <c r="E469" s="1"/>
      <c r="F469" s="1"/>
      <c r="G469" s="1"/>
      <c r="H469" s="1"/>
      <c r="I469" s="1"/>
      <c r="J469" s="1"/>
      <c r="K469" s="1"/>
      <c r="L469" s="79" t="str">
        <f t="shared" si="7"/>
        <v>Yes</v>
      </c>
      <c r="M469" s="4"/>
      <c r="N469" s="4"/>
      <c r="O469" s="52" t="str">
        <f>IF(OR(M469="", M469=""), "",
   IF(AND(
         M469 &lt;= 'County Names to hide (2)'!$D$2,
         OR(N469 ="", N469 &gt;= 'County Names to hide (2)'!$C$2)
      ),
      "Yes",
      "No"
   )
)</f>
        <v/>
      </c>
      <c r="P469" s="4"/>
      <c r="Q469" s="4"/>
      <c r="R469" s="4"/>
      <c r="S469" s="4"/>
      <c r="T469" s="1"/>
      <c r="U469" s="52" t="str">
        <f>IF(Outcomes!M469="","",
   IF(AND(Outcomes!N469&lt;&gt;"",Outcomes!N469&lt;'County Names to hide (2)'!$C$2),0,
      ROUND((MIN(IF(Outcomes!N469="", 'County Names to hide (2)'!$D$2, Outcomes!N469),'County Names to hide (2)'!$D$2)-Outcomes!M469)/30,1)))</f>
        <v/>
      </c>
      <c r="V469" s="52" t="str">
        <f>IF(Outcomes!C469="", "", DATEDIF(Outcomes!C469,#REF!, "y"))</f>
        <v/>
      </c>
      <c r="W469" s="52" t="str">
        <f>IF(OR(A469 ="", M469 ="", N469 =""), "",
   IF(AND(
         N469 &gt;= 'County Names to hide (2)'!$C$2,
         N469 &lt;= 'County Names to hide (2)'!$D$2
      ),
      "Yes",
      "No"
   )
)</f>
        <v/>
      </c>
      <c r="X469" s="1"/>
      <c r="Y469" s="1"/>
      <c r="Z469" s="1"/>
    </row>
    <row r="470" spans="1:26" x14ac:dyDescent="0.35">
      <c r="A470" s="1"/>
      <c r="B470" s="1"/>
      <c r="C470" s="1"/>
      <c r="D470" s="1"/>
      <c r="E470" s="1"/>
      <c r="F470" s="1"/>
      <c r="G470" s="1"/>
      <c r="H470" s="1"/>
      <c r="I470" s="1"/>
      <c r="J470" s="1"/>
      <c r="K470" s="1"/>
      <c r="L470" s="79" t="str">
        <f t="shared" si="7"/>
        <v>Yes</v>
      </c>
      <c r="M470" s="4"/>
      <c r="N470" s="4"/>
      <c r="O470" s="52" t="str">
        <f>IF(OR(M470="", M470=""), "",
   IF(AND(
         M470 &lt;= 'County Names to hide (2)'!$D$2,
         OR(N470 ="", N470 &gt;= 'County Names to hide (2)'!$C$2)
      ),
      "Yes",
      "No"
   )
)</f>
        <v/>
      </c>
      <c r="P470" s="4"/>
      <c r="Q470" s="4"/>
      <c r="R470" s="4"/>
      <c r="S470" s="4"/>
      <c r="T470" s="1"/>
      <c r="U470" s="52" t="str">
        <f>IF(Outcomes!M470="","",
   IF(AND(Outcomes!N470&lt;&gt;"",Outcomes!N470&lt;'County Names to hide (2)'!$C$2),0,
      ROUND((MIN(IF(Outcomes!N470="", 'County Names to hide (2)'!$D$2, Outcomes!N470),'County Names to hide (2)'!$D$2)-Outcomes!M470)/30,1)))</f>
        <v/>
      </c>
      <c r="V470" s="52" t="str">
        <f>IF(Outcomes!C470="", "", DATEDIF(Outcomes!C470,#REF!, "y"))</f>
        <v/>
      </c>
      <c r="W470" s="52" t="str">
        <f>IF(OR(A470 ="", M470 ="", N470 =""), "",
   IF(AND(
         N470 &gt;= 'County Names to hide (2)'!$C$2,
         N470 &lt;= 'County Names to hide (2)'!$D$2
      ),
      "Yes",
      "No"
   )
)</f>
        <v/>
      </c>
      <c r="X470" s="1"/>
      <c r="Y470" s="1"/>
      <c r="Z470" s="1"/>
    </row>
    <row r="471" spans="1:26" x14ac:dyDescent="0.35">
      <c r="A471" s="1"/>
      <c r="B471" s="1"/>
      <c r="C471" s="1"/>
      <c r="D471" s="1"/>
      <c r="E471" s="1"/>
      <c r="F471" s="1"/>
      <c r="G471" s="1"/>
      <c r="H471" s="1"/>
      <c r="I471" s="1"/>
      <c r="J471" s="1"/>
      <c r="K471" s="1"/>
      <c r="L471" s="79" t="str">
        <f t="shared" si="7"/>
        <v>Yes</v>
      </c>
      <c r="M471" s="4"/>
      <c r="N471" s="4"/>
      <c r="O471" s="52" t="str">
        <f>IF(OR(M471="", M471=""), "",
   IF(AND(
         M471 &lt;= 'County Names to hide (2)'!$D$2,
         OR(N471 ="", N471 &gt;= 'County Names to hide (2)'!$C$2)
      ),
      "Yes",
      "No"
   )
)</f>
        <v/>
      </c>
      <c r="P471" s="4"/>
      <c r="Q471" s="4"/>
      <c r="R471" s="4"/>
      <c r="S471" s="4"/>
      <c r="T471" s="1"/>
      <c r="U471" s="52" t="str">
        <f>IF(Outcomes!M471="","",
   IF(AND(Outcomes!N471&lt;&gt;"",Outcomes!N471&lt;'County Names to hide (2)'!$C$2),0,
      ROUND((MIN(IF(Outcomes!N471="", 'County Names to hide (2)'!$D$2, Outcomes!N471),'County Names to hide (2)'!$D$2)-Outcomes!M471)/30,1)))</f>
        <v/>
      </c>
      <c r="V471" s="52" t="str">
        <f>IF(Outcomes!C471="", "", DATEDIF(Outcomes!C471,#REF!, "y"))</f>
        <v/>
      </c>
      <c r="W471" s="52" t="str">
        <f>IF(OR(A471 ="", M471 ="", N471 =""), "",
   IF(AND(
         N471 &gt;= 'County Names to hide (2)'!$C$2,
         N471 &lt;= 'County Names to hide (2)'!$D$2
      ),
      "Yes",
      "No"
   )
)</f>
        <v/>
      </c>
      <c r="X471" s="1"/>
      <c r="Y471" s="1"/>
      <c r="Z471" s="1"/>
    </row>
    <row r="472" spans="1:26" x14ac:dyDescent="0.35">
      <c r="A472" s="1"/>
      <c r="B472" s="1"/>
      <c r="C472" s="1"/>
      <c r="D472" s="1"/>
      <c r="E472" s="1"/>
      <c r="F472" s="1"/>
      <c r="G472" s="1"/>
      <c r="H472" s="1"/>
      <c r="I472" s="1"/>
      <c r="J472" s="1"/>
      <c r="K472" s="1"/>
      <c r="L472" s="79" t="str">
        <f t="shared" si="7"/>
        <v>Yes</v>
      </c>
      <c r="M472" s="4"/>
      <c r="N472" s="4"/>
      <c r="O472" s="52" t="str">
        <f>IF(OR(M472="", M472=""), "",
   IF(AND(
         M472 &lt;= 'County Names to hide (2)'!$D$2,
         OR(N472 ="", N472 &gt;= 'County Names to hide (2)'!$C$2)
      ),
      "Yes",
      "No"
   )
)</f>
        <v/>
      </c>
      <c r="P472" s="4"/>
      <c r="Q472" s="4"/>
      <c r="R472" s="4"/>
      <c r="S472" s="4"/>
      <c r="T472" s="1"/>
      <c r="U472" s="52" t="str">
        <f>IF(Outcomes!M472="","",
   IF(AND(Outcomes!N472&lt;&gt;"",Outcomes!N472&lt;'County Names to hide (2)'!$C$2),0,
      ROUND((MIN(IF(Outcomes!N472="", 'County Names to hide (2)'!$D$2, Outcomes!N472),'County Names to hide (2)'!$D$2)-Outcomes!M472)/30,1)))</f>
        <v/>
      </c>
      <c r="V472" s="52" t="str">
        <f>IF(Outcomes!C472="", "", DATEDIF(Outcomes!C472,#REF!, "y"))</f>
        <v/>
      </c>
      <c r="W472" s="52" t="str">
        <f>IF(OR(A472 ="", M472 ="", N472 =""), "",
   IF(AND(
         N472 &gt;= 'County Names to hide (2)'!$C$2,
         N472 &lt;= 'County Names to hide (2)'!$D$2
      ),
      "Yes",
      "No"
   )
)</f>
        <v/>
      </c>
      <c r="X472" s="1"/>
      <c r="Y472" s="1"/>
      <c r="Z472" s="1"/>
    </row>
    <row r="473" spans="1:26" x14ac:dyDescent="0.35">
      <c r="A473" s="1"/>
      <c r="B473" s="1"/>
      <c r="C473" s="1"/>
      <c r="D473" s="1"/>
      <c r="E473" s="1"/>
      <c r="F473" s="1"/>
      <c r="G473" s="1"/>
      <c r="H473" s="1"/>
      <c r="I473" s="1"/>
      <c r="J473" s="1"/>
      <c r="K473" s="1"/>
      <c r="L473" s="79" t="str">
        <f t="shared" si="7"/>
        <v>Yes</v>
      </c>
      <c r="M473" s="4"/>
      <c r="N473" s="4"/>
      <c r="O473" s="52" t="str">
        <f>IF(OR(M473="", M473=""), "",
   IF(AND(
         M473 &lt;= 'County Names to hide (2)'!$D$2,
         OR(N473 ="", N473 &gt;= 'County Names to hide (2)'!$C$2)
      ),
      "Yes",
      "No"
   )
)</f>
        <v/>
      </c>
      <c r="P473" s="4"/>
      <c r="Q473" s="4"/>
      <c r="R473" s="4"/>
      <c r="S473" s="4"/>
      <c r="T473" s="1"/>
      <c r="U473" s="52" t="str">
        <f>IF(Outcomes!M473="","",
   IF(AND(Outcomes!N473&lt;&gt;"",Outcomes!N473&lt;'County Names to hide (2)'!$C$2),0,
      ROUND((MIN(IF(Outcomes!N473="", 'County Names to hide (2)'!$D$2, Outcomes!N473),'County Names to hide (2)'!$D$2)-Outcomes!M473)/30,1)))</f>
        <v/>
      </c>
      <c r="V473" s="52" t="str">
        <f>IF(Outcomes!C473="", "", DATEDIF(Outcomes!C473,#REF!, "y"))</f>
        <v/>
      </c>
      <c r="W473" s="52" t="str">
        <f>IF(OR(A473 ="", M473 ="", N473 =""), "",
   IF(AND(
         N473 &gt;= 'County Names to hide (2)'!$C$2,
         N473 &lt;= 'County Names to hide (2)'!$D$2
      ),
      "Yes",
      "No"
   )
)</f>
        <v/>
      </c>
      <c r="X473" s="1"/>
      <c r="Y473" s="1"/>
      <c r="Z473" s="1"/>
    </row>
    <row r="474" spans="1:26" x14ac:dyDescent="0.35">
      <c r="A474" s="1"/>
      <c r="B474" s="1"/>
      <c r="C474" s="1"/>
      <c r="D474" s="1"/>
      <c r="E474" s="1"/>
      <c r="F474" s="1"/>
      <c r="G474" s="1"/>
      <c r="H474" s="1"/>
      <c r="I474" s="1"/>
      <c r="J474" s="1"/>
      <c r="K474" s="1"/>
      <c r="L474" s="79" t="str">
        <f t="shared" si="7"/>
        <v>Yes</v>
      </c>
      <c r="M474" s="4"/>
      <c r="N474" s="4"/>
      <c r="O474" s="52" t="str">
        <f>IF(OR(M474="", M474=""), "",
   IF(AND(
         M474 &lt;= 'County Names to hide (2)'!$D$2,
         OR(N474 ="", N474 &gt;= 'County Names to hide (2)'!$C$2)
      ),
      "Yes",
      "No"
   )
)</f>
        <v/>
      </c>
      <c r="P474" s="4"/>
      <c r="Q474" s="4"/>
      <c r="R474" s="4"/>
      <c r="S474" s="4"/>
      <c r="T474" s="1"/>
      <c r="U474" s="52" t="str">
        <f>IF(Outcomes!M474="","",
   IF(AND(Outcomes!N474&lt;&gt;"",Outcomes!N474&lt;'County Names to hide (2)'!$C$2),0,
      ROUND((MIN(IF(Outcomes!N474="", 'County Names to hide (2)'!$D$2, Outcomes!N474),'County Names to hide (2)'!$D$2)-Outcomes!M474)/30,1)))</f>
        <v/>
      </c>
      <c r="V474" s="52" t="str">
        <f>IF(Outcomes!C474="", "", DATEDIF(Outcomes!C474,#REF!, "y"))</f>
        <v/>
      </c>
      <c r="W474" s="52" t="str">
        <f>IF(OR(A474 ="", M474 ="", N474 =""), "",
   IF(AND(
         N474 &gt;= 'County Names to hide (2)'!$C$2,
         N474 &lt;= 'County Names to hide (2)'!$D$2
      ),
      "Yes",
      "No"
   )
)</f>
        <v/>
      </c>
      <c r="X474" s="1"/>
      <c r="Y474" s="1"/>
      <c r="Z474" s="1"/>
    </row>
    <row r="475" spans="1:26" x14ac:dyDescent="0.35">
      <c r="A475" s="1"/>
      <c r="B475" s="1"/>
      <c r="C475" s="1"/>
      <c r="D475" s="1"/>
      <c r="E475" s="1"/>
      <c r="F475" s="1"/>
      <c r="G475" s="1"/>
      <c r="H475" s="1"/>
      <c r="I475" s="1"/>
      <c r="J475" s="1"/>
      <c r="K475" s="1"/>
      <c r="L475" s="79" t="str">
        <f t="shared" si="7"/>
        <v>Yes</v>
      </c>
      <c r="M475" s="4"/>
      <c r="N475" s="4"/>
      <c r="O475" s="52" t="str">
        <f>IF(OR(M475="", M475=""), "",
   IF(AND(
         M475 &lt;= 'County Names to hide (2)'!$D$2,
         OR(N475 ="", N475 &gt;= 'County Names to hide (2)'!$C$2)
      ),
      "Yes",
      "No"
   )
)</f>
        <v/>
      </c>
      <c r="P475" s="4"/>
      <c r="Q475" s="4"/>
      <c r="R475" s="4"/>
      <c r="S475" s="4"/>
      <c r="T475" s="1"/>
      <c r="U475" s="52" t="str">
        <f>IF(Outcomes!M475="","",
   IF(AND(Outcomes!N475&lt;&gt;"",Outcomes!N475&lt;'County Names to hide (2)'!$C$2),0,
      ROUND((MIN(IF(Outcomes!N475="", 'County Names to hide (2)'!$D$2, Outcomes!N475),'County Names to hide (2)'!$D$2)-Outcomes!M475)/30,1)))</f>
        <v/>
      </c>
      <c r="V475" s="52" t="str">
        <f>IF(Outcomes!C475="", "", DATEDIF(Outcomes!C475,#REF!, "y"))</f>
        <v/>
      </c>
      <c r="W475" s="52" t="str">
        <f>IF(OR(A475 ="", M475 ="", N475 =""), "",
   IF(AND(
         N475 &gt;= 'County Names to hide (2)'!$C$2,
         N475 &lt;= 'County Names to hide (2)'!$D$2
      ),
      "Yes",
      "No"
   )
)</f>
        <v/>
      </c>
      <c r="X475" s="1"/>
      <c r="Y475" s="1"/>
      <c r="Z475" s="1"/>
    </row>
    <row r="476" spans="1:26" x14ac:dyDescent="0.35">
      <c r="A476" s="1"/>
      <c r="B476" s="1"/>
      <c r="C476" s="1"/>
      <c r="D476" s="1"/>
      <c r="E476" s="1"/>
      <c r="F476" s="1"/>
      <c r="G476" s="1"/>
      <c r="H476" s="1"/>
      <c r="I476" s="1"/>
      <c r="J476" s="1"/>
      <c r="K476" s="1"/>
      <c r="L476" s="79" t="str">
        <f t="shared" si="7"/>
        <v>Yes</v>
      </c>
      <c r="M476" s="4"/>
      <c r="N476" s="4"/>
      <c r="O476" s="52" t="str">
        <f>IF(OR(M476="", M476=""), "",
   IF(AND(
         M476 &lt;= 'County Names to hide (2)'!$D$2,
         OR(N476 ="", N476 &gt;= 'County Names to hide (2)'!$C$2)
      ),
      "Yes",
      "No"
   )
)</f>
        <v/>
      </c>
      <c r="P476" s="4"/>
      <c r="Q476" s="4"/>
      <c r="R476" s="4"/>
      <c r="S476" s="4"/>
      <c r="T476" s="1"/>
      <c r="U476" s="52" t="str">
        <f>IF(Outcomes!M476="","",
   IF(AND(Outcomes!N476&lt;&gt;"",Outcomes!N476&lt;'County Names to hide (2)'!$C$2),0,
      ROUND((MIN(IF(Outcomes!N476="", 'County Names to hide (2)'!$D$2, Outcomes!N476),'County Names to hide (2)'!$D$2)-Outcomes!M476)/30,1)))</f>
        <v/>
      </c>
      <c r="V476" s="52" t="str">
        <f>IF(Outcomes!C476="", "", DATEDIF(Outcomes!C476,#REF!, "y"))</f>
        <v/>
      </c>
      <c r="W476" s="52" t="str">
        <f>IF(OR(A476 ="", M476 ="", N476 =""), "",
   IF(AND(
         N476 &gt;= 'County Names to hide (2)'!$C$2,
         N476 &lt;= 'County Names to hide (2)'!$D$2
      ),
      "Yes",
      "No"
   )
)</f>
        <v/>
      </c>
      <c r="X476" s="1"/>
      <c r="Y476" s="1"/>
      <c r="Z476" s="1"/>
    </row>
    <row r="477" spans="1:26" x14ac:dyDescent="0.35">
      <c r="A477" s="1"/>
      <c r="B477" s="1"/>
      <c r="C477" s="1"/>
      <c r="D477" s="1"/>
      <c r="E477" s="1"/>
      <c r="F477" s="1"/>
      <c r="G477" s="1"/>
      <c r="H477" s="1"/>
      <c r="I477" s="1"/>
      <c r="J477" s="1"/>
      <c r="K477" s="1"/>
      <c r="L477" s="79" t="str">
        <f t="shared" si="7"/>
        <v>Yes</v>
      </c>
      <c r="M477" s="4"/>
      <c r="N477" s="4"/>
      <c r="O477" s="52" t="str">
        <f>IF(OR(M477="", M477=""), "",
   IF(AND(
         M477 &lt;= 'County Names to hide (2)'!$D$2,
         OR(N477 ="", N477 &gt;= 'County Names to hide (2)'!$C$2)
      ),
      "Yes",
      "No"
   )
)</f>
        <v/>
      </c>
      <c r="P477" s="4"/>
      <c r="Q477" s="4"/>
      <c r="R477" s="4"/>
      <c r="S477" s="4"/>
      <c r="T477" s="1"/>
      <c r="U477" s="52" t="str">
        <f>IF(Outcomes!M477="","",
   IF(AND(Outcomes!N477&lt;&gt;"",Outcomes!N477&lt;'County Names to hide (2)'!$C$2),0,
      ROUND((MIN(IF(Outcomes!N477="", 'County Names to hide (2)'!$D$2, Outcomes!N477),'County Names to hide (2)'!$D$2)-Outcomes!M477)/30,1)))</f>
        <v/>
      </c>
      <c r="V477" s="52" t="str">
        <f>IF(Outcomes!C477="", "", DATEDIF(Outcomes!C477,#REF!, "y"))</f>
        <v/>
      </c>
      <c r="W477" s="52" t="str">
        <f>IF(OR(A477 ="", M477 ="", N477 =""), "",
   IF(AND(
         N477 &gt;= 'County Names to hide (2)'!$C$2,
         N477 &lt;= 'County Names to hide (2)'!$D$2
      ),
      "Yes",
      "No"
   )
)</f>
        <v/>
      </c>
      <c r="X477" s="1"/>
      <c r="Y477" s="1"/>
      <c r="Z477" s="1"/>
    </row>
    <row r="478" spans="1:26" x14ac:dyDescent="0.35">
      <c r="A478" s="1"/>
      <c r="B478" s="1"/>
      <c r="C478" s="1"/>
      <c r="D478" s="1"/>
      <c r="E478" s="1"/>
      <c r="F478" s="1"/>
      <c r="G478" s="1"/>
      <c r="H478" s="1"/>
      <c r="I478" s="1"/>
      <c r="J478" s="1"/>
      <c r="K478" s="1"/>
      <c r="L478" s="79" t="str">
        <f t="shared" si="7"/>
        <v>Yes</v>
      </c>
      <c r="M478" s="4"/>
      <c r="N478" s="4"/>
      <c r="O478" s="52" t="str">
        <f>IF(OR(M478="", M478=""), "",
   IF(AND(
         M478 &lt;= 'County Names to hide (2)'!$D$2,
         OR(N478 ="", N478 &gt;= 'County Names to hide (2)'!$C$2)
      ),
      "Yes",
      "No"
   )
)</f>
        <v/>
      </c>
      <c r="P478" s="4"/>
      <c r="Q478" s="4"/>
      <c r="R478" s="4"/>
      <c r="S478" s="4"/>
      <c r="T478" s="1"/>
      <c r="U478" s="52" t="str">
        <f>IF(Outcomes!M478="","",
   IF(AND(Outcomes!N478&lt;&gt;"",Outcomes!N478&lt;'County Names to hide (2)'!$C$2),0,
      ROUND((MIN(IF(Outcomes!N478="", 'County Names to hide (2)'!$D$2, Outcomes!N478),'County Names to hide (2)'!$D$2)-Outcomes!M478)/30,1)))</f>
        <v/>
      </c>
      <c r="V478" s="52" t="str">
        <f>IF(Outcomes!C478="", "", DATEDIF(Outcomes!C478,#REF!, "y"))</f>
        <v/>
      </c>
      <c r="W478" s="52" t="str">
        <f>IF(OR(A478 ="", M478 ="", N478 =""), "",
   IF(AND(
         N478 &gt;= 'County Names to hide (2)'!$C$2,
         N478 &lt;= 'County Names to hide (2)'!$D$2
      ),
      "Yes",
      "No"
   )
)</f>
        <v/>
      </c>
      <c r="X478" s="1"/>
      <c r="Y478" s="1"/>
      <c r="Z478" s="1"/>
    </row>
    <row r="479" spans="1:26" x14ac:dyDescent="0.35">
      <c r="A479" s="1"/>
      <c r="B479" s="1"/>
      <c r="C479" s="1"/>
      <c r="D479" s="1"/>
      <c r="E479" s="1"/>
      <c r="F479" s="1"/>
      <c r="G479" s="1"/>
      <c r="H479" s="1"/>
      <c r="I479" s="1"/>
      <c r="J479" s="1"/>
      <c r="K479" s="1"/>
      <c r="L479" s="79" t="str">
        <f t="shared" si="7"/>
        <v>Yes</v>
      </c>
      <c r="M479" s="4"/>
      <c r="N479" s="4"/>
      <c r="O479" s="52" t="str">
        <f>IF(OR(M479="", M479=""), "",
   IF(AND(
         M479 &lt;= 'County Names to hide (2)'!$D$2,
         OR(N479 ="", N479 &gt;= 'County Names to hide (2)'!$C$2)
      ),
      "Yes",
      "No"
   )
)</f>
        <v/>
      </c>
      <c r="P479" s="4"/>
      <c r="Q479" s="4"/>
      <c r="R479" s="4"/>
      <c r="S479" s="4"/>
      <c r="T479" s="1"/>
      <c r="U479" s="52" t="str">
        <f>IF(Outcomes!M479="","",
   IF(AND(Outcomes!N479&lt;&gt;"",Outcomes!N479&lt;'County Names to hide (2)'!$C$2),0,
      ROUND((MIN(IF(Outcomes!N479="", 'County Names to hide (2)'!$D$2, Outcomes!N479),'County Names to hide (2)'!$D$2)-Outcomes!M479)/30,1)))</f>
        <v/>
      </c>
      <c r="V479" s="52" t="str">
        <f>IF(Outcomes!C479="", "", DATEDIF(Outcomes!C479,#REF!, "y"))</f>
        <v/>
      </c>
      <c r="W479" s="52" t="str">
        <f>IF(OR(A479 ="", M479 ="", N479 =""), "",
   IF(AND(
         N479 &gt;= 'County Names to hide (2)'!$C$2,
         N479 &lt;= 'County Names to hide (2)'!$D$2
      ),
      "Yes",
      "No"
   )
)</f>
        <v/>
      </c>
      <c r="X479" s="1"/>
      <c r="Y479" s="1"/>
      <c r="Z479" s="1"/>
    </row>
    <row r="480" spans="1:26" x14ac:dyDescent="0.35">
      <c r="A480" s="1"/>
      <c r="B480" s="1"/>
      <c r="C480" s="1"/>
      <c r="D480" s="1"/>
      <c r="E480" s="1"/>
      <c r="F480" s="1"/>
      <c r="G480" s="1"/>
      <c r="H480" s="1"/>
      <c r="I480" s="1"/>
      <c r="J480" s="1"/>
      <c r="K480" s="1"/>
      <c r="L480" s="79" t="str">
        <f t="shared" si="7"/>
        <v>Yes</v>
      </c>
      <c r="M480" s="4"/>
      <c r="N480" s="4"/>
      <c r="O480" s="52" t="str">
        <f>IF(OR(M480="", M480=""), "",
   IF(AND(
         M480 &lt;= 'County Names to hide (2)'!$D$2,
         OR(N480 ="", N480 &gt;= 'County Names to hide (2)'!$C$2)
      ),
      "Yes",
      "No"
   )
)</f>
        <v/>
      </c>
      <c r="P480" s="4"/>
      <c r="Q480" s="4"/>
      <c r="R480" s="4"/>
      <c r="S480" s="4"/>
      <c r="T480" s="1"/>
      <c r="U480" s="52" t="str">
        <f>IF(Outcomes!M480="","",
   IF(AND(Outcomes!N480&lt;&gt;"",Outcomes!N480&lt;'County Names to hide (2)'!$C$2),0,
      ROUND((MIN(IF(Outcomes!N480="", 'County Names to hide (2)'!$D$2, Outcomes!N480),'County Names to hide (2)'!$D$2)-Outcomes!M480)/30,1)))</f>
        <v/>
      </c>
      <c r="V480" s="52" t="str">
        <f>IF(Outcomes!C480="", "", DATEDIF(Outcomes!C480,#REF!, "y"))</f>
        <v/>
      </c>
      <c r="W480" s="52" t="str">
        <f>IF(OR(A480 ="", M480 ="", N480 =""), "",
   IF(AND(
         N480 &gt;= 'County Names to hide (2)'!$C$2,
         N480 &lt;= 'County Names to hide (2)'!$D$2
      ),
      "Yes",
      "No"
   )
)</f>
        <v/>
      </c>
      <c r="X480" s="1"/>
      <c r="Y480" s="1"/>
      <c r="Z480" s="1"/>
    </row>
    <row r="481" spans="1:26" x14ac:dyDescent="0.35">
      <c r="A481" s="1"/>
      <c r="B481" s="1"/>
      <c r="C481" s="1"/>
      <c r="D481" s="1"/>
      <c r="E481" s="1"/>
      <c r="F481" s="1"/>
      <c r="G481" s="1"/>
      <c r="H481" s="1"/>
      <c r="I481" s="1"/>
      <c r="J481" s="1"/>
      <c r="K481" s="1"/>
      <c r="L481" s="79" t="str">
        <f t="shared" si="7"/>
        <v>Yes</v>
      </c>
      <c r="M481" s="4"/>
      <c r="N481" s="4"/>
      <c r="O481" s="52" t="str">
        <f>IF(OR(M481="", M481=""), "",
   IF(AND(
         M481 &lt;= 'County Names to hide (2)'!$D$2,
         OR(N481 ="", N481 &gt;= 'County Names to hide (2)'!$C$2)
      ),
      "Yes",
      "No"
   )
)</f>
        <v/>
      </c>
      <c r="P481" s="4"/>
      <c r="Q481" s="4"/>
      <c r="R481" s="4"/>
      <c r="S481" s="4"/>
      <c r="T481" s="1"/>
      <c r="U481" s="52" t="str">
        <f>IF(Outcomes!M481="","",
   IF(AND(Outcomes!N481&lt;&gt;"",Outcomes!N481&lt;'County Names to hide (2)'!$C$2),0,
      ROUND((MIN(IF(Outcomes!N481="", 'County Names to hide (2)'!$D$2, Outcomes!N481),'County Names to hide (2)'!$D$2)-Outcomes!M481)/30,1)))</f>
        <v/>
      </c>
      <c r="V481" s="52" t="str">
        <f>IF(Outcomes!C481="", "", DATEDIF(Outcomes!C481,#REF!, "y"))</f>
        <v/>
      </c>
      <c r="W481" s="52" t="str">
        <f>IF(OR(A481 ="", M481 ="", N481 =""), "",
   IF(AND(
         N481 &gt;= 'County Names to hide (2)'!$C$2,
         N481 &lt;= 'County Names to hide (2)'!$D$2
      ),
      "Yes",
      "No"
   )
)</f>
        <v/>
      </c>
      <c r="X481" s="1"/>
      <c r="Y481" s="1"/>
      <c r="Z481" s="1"/>
    </row>
    <row r="482" spans="1:26" x14ac:dyDescent="0.35">
      <c r="A482" s="1"/>
      <c r="B482" s="1"/>
      <c r="C482" s="1"/>
      <c r="D482" s="1"/>
      <c r="E482" s="1"/>
      <c r="F482" s="1"/>
      <c r="G482" s="1"/>
      <c r="H482" s="1"/>
      <c r="I482" s="1"/>
      <c r="J482" s="1"/>
      <c r="K482" s="1"/>
      <c r="L482" s="79" t="str">
        <f t="shared" si="7"/>
        <v>Yes</v>
      </c>
      <c r="M482" s="4"/>
      <c r="N482" s="4"/>
      <c r="O482" s="52" t="str">
        <f>IF(OR(M482="", M482=""), "",
   IF(AND(
         M482 &lt;= 'County Names to hide (2)'!$D$2,
         OR(N482 ="", N482 &gt;= 'County Names to hide (2)'!$C$2)
      ),
      "Yes",
      "No"
   )
)</f>
        <v/>
      </c>
      <c r="P482" s="4"/>
      <c r="Q482" s="4"/>
      <c r="R482" s="4"/>
      <c r="S482" s="4"/>
      <c r="T482" s="1"/>
      <c r="U482" s="52" t="str">
        <f>IF(Outcomes!M482="","",
   IF(AND(Outcomes!N482&lt;&gt;"",Outcomes!N482&lt;'County Names to hide (2)'!$C$2),0,
      ROUND((MIN(IF(Outcomes!N482="", 'County Names to hide (2)'!$D$2, Outcomes!N482),'County Names to hide (2)'!$D$2)-Outcomes!M482)/30,1)))</f>
        <v/>
      </c>
      <c r="V482" s="52" t="str">
        <f>IF(Outcomes!C482="", "", DATEDIF(Outcomes!C482,#REF!, "y"))</f>
        <v/>
      </c>
      <c r="W482" s="52" t="str">
        <f>IF(OR(A482 ="", M482 ="", N482 =""), "",
   IF(AND(
         N482 &gt;= 'County Names to hide (2)'!$C$2,
         N482 &lt;= 'County Names to hide (2)'!$D$2
      ),
      "Yes",
      "No"
   )
)</f>
        <v/>
      </c>
      <c r="X482" s="1"/>
      <c r="Y482" s="1"/>
      <c r="Z482" s="1"/>
    </row>
    <row r="483" spans="1:26" x14ac:dyDescent="0.35">
      <c r="A483" s="1"/>
      <c r="B483" s="1"/>
      <c r="C483" s="1"/>
      <c r="D483" s="1"/>
      <c r="E483" s="1"/>
      <c r="F483" s="1"/>
      <c r="G483" s="1"/>
      <c r="H483" s="1"/>
      <c r="I483" s="1"/>
      <c r="J483" s="1"/>
      <c r="K483" s="1"/>
      <c r="L483" s="79" t="str">
        <f t="shared" si="7"/>
        <v>Yes</v>
      </c>
      <c r="M483" s="4"/>
      <c r="N483" s="4"/>
      <c r="O483" s="52" t="str">
        <f>IF(OR(M483="", M483=""), "",
   IF(AND(
         M483 &lt;= 'County Names to hide (2)'!$D$2,
         OR(N483 ="", N483 &gt;= 'County Names to hide (2)'!$C$2)
      ),
      "Yes",
      "No"
   )
)</f>
        <v/>
      </c>
      <c r="P483" s="4"/>
      <c r="Q483" s="4"/>
      <c r="R483" s="4"/>
      <c r="S483" s="4"/>
      <c r="T483" s="1"/>
      <c r="U483" s="52" t="str">
        <f>IF(Outcomes!M483="","",
   IF(AND(Outcomes!N483&lt;&gt;"",Outcomes!N483&lt;'County Names to hide (2)'!$C$2),0,
      ROUND((MIN(IF(Outcomes!N483="", 'County Names to hide (2)'!$D$2, Outcomes!N483),'County Names to hide (2)'!$D$2)-Outcomes!M483)/30,1)))</f>
        <v/>
      </c>
      <c r="V483" s="52" t="str">
        <f>IF(Outcomes!C483="", "", DATEDIF(Outcomes!C483,#REF!, "y"))</f>
        <v/>
      </c>
      <c r="W483" s="52" t="str">
        <f>IF(OR(A483 ="", M483 ="", N483 =""), "",
   IF(AND(
         N483 &gt;= 'County Names to hide (2)'!$C$2,
         N483 &lt;= 'County Names to hide (2)'!$D$2
      ),
      "Yes",
      "No"
   )
)</f>
        <v/>
      </c>
      <c r="X483" s="1"/>
      <c r="Y483" s="1"/>
      <c r="Z483" s="1"/>
    </row>
    <row r="484" spans="1:26" x14ac:dyDescent="0.35">
      <c r="A484" s="1"/>
      <c r="B484" s="1"/>
      <c r="C484" s="1"/>
      <c r="D484" s="1"/>
      <c r="E484" s="1"/>
      <c r="F484" s="1"/>
      <c r="G484" s="1"/>
      <c r="H484" s="1"/>
      <c r="I484" s="1"/>
      <c r="J484" s="1"/>
      <c r="K484" s="1"/>
      <c r="L484" s="79" t="str">
        <f t="shared" si="7"/>
        <v>Yes</v>
      </c>
      <c r="M484" s="4"/>
      <c r="N484" s="4"/>
      <c r="O484" s="52" t="str">
        <f>IF(OR(M484="", M484=""), "",
   IF(AND(
         M484 &lt;= 'County Names to hide (2)'!$D$2,
         OR(N484 ="", N484 &gt;= 'County Names to hide (2)'!$C$2)
      ),
      "Yes",
      "No"
   )
)</f>
        <v/>
      </c>
      <c r="P484" s="4"/>
      <c r="Q484" s="4"/>
      <c r="R484" s="4"/>
      <c r="S484" s="4"/>
      <c r="T484" s="1"/>
      <c r="U484" s="52" t="str">
        <f>IF(Outcomes!M484="","",
   IF(AND(Outcomes!N484&lt;&gt;"",Outcomes!N484&lt;'County Names to hide (2)'!$C$2),0,
      ROUND((MIN(IF(Outcomes!N484="", 'County Names to hide (2)'!$D$2, Outcomes!N484),'County Names to hide (2)'!$D$2)-Outcomes!M484)/30,1)))</f>
        <v/>
      </c>
      <c r="V484" s="52" t="str">
        <f>IF(Outcomes!C484="", "", DATEDIF(Outcomes!C484,#REF!, "y"))</f>
        <v/>
      </c>
      <c r="W484" s="52" t="str">
        <f>IF(OR(A484 ="", M484 ="", N484 =""), "",
   IF(AND(
         N484 &gt;= 'County Names to hide (2)'!$C$2,
         N484 &lt;= 'County Names to hide (2)'!$D$2
      ),
      "Yes",
      "No"
   )
)</f>
        <v/>
      </c>
      <c r="X484" s="1"/>
      <c r="Y484" s="1"/>
      <c r="Z484" s="1"/>
    </row>
    <row r="485" spans="1:26" x14ac:dyDescent="0.35">
      <c r="A485" s="1"/>
      <c r="B485" s="1"/>
      <c r="C485" s="1"/>
      <c r="D485" s="1"/>
      <c r="E485" s="1"/>
      <c r="F485" s="1"/>
      <c r="G485" s="1"/>
      <c r="H485" s="1"/>
      <c r="I485" s="1"/>
      <c r="J485" s="1"/>
      <c r="K485" s="1"/>
      <c r="L485" s="79" t="str">
        <f t="shared" si="7"/>
        <v>Yes</v>
      </c>
      <c r="M485" s="4"/>
      <c r="N485" s="4"/>
      <c r="O485" s="52" t="str">
        <f>IF(OR(M485="", M485=""), "",
   IF(AND(
         M485 &lt;= 'County Names to hide (2)'!$D$2,
         OR(N485 ="", N485 &gt;= 'County Names to hide (2)'!$C$2)
      ),
      "Yes",
      "No"
   )
)</f>
        <v/>
      </c>
      <c r="P485" s="4"/>
      <c r="Q485" s="4"/>
      <c r="R485" s="4"/>
      <c r="S485" s="4"/>
      <c r="T485" s="1"/>
      <c r="U485" s="52" t="str">
        <f>IF(Outcomes!M485="","",
   IF(AND(Outcomes!N485&lt;&gt;"",Outcomes!N485&lt;'County Names to hide (2)'!$C$2),0,
      ROUND((MIN(IF(Outcomes!N485="", 'County Names to hide (2)'!$D$2, Outcomes!N485),'County Names to hide (2)'!$D$2)-Outcomes!M485)/30,1)))</f>
        <v/>
      </c>
      <c r="V485" s="52" t="str">
        <f>IF(Outcomes!C485="", "", DATEDIF(Outcomes!C485,#REF!, "y"))</f>
        <v/>
      </c>
      <c r="W485" s="52" t="str">
        <f>IF(OR(A485 ="", M485 ="", N485 =""), "",
   IF(AND(
         N485 &gt;= 'County Names to hide (2)'!$C$2,
         N485 &lt;= 'County Names to hide (2)'!$D$2
      ),
      "Yes",
      "No"
   )
)</f>
        <v/>
      </c>
      <c r="X485" s="1"/>
      <c r="Y485" s="1"/>
      <c r="Z485" s="1"/>
    </row>
    <row r="486" spans="1:26" x14ac:dyDescent="0.35">
      <c r="A486" s="1"/>
      <c r="B486" s="1"/>
      <c r="C486" s="1"/>
      <c r="D486" s="1"/>
      <c r="E486" s="1"/>
      <c r="F486" s="1"/>
      <c r="G486" s="1"/>
      <c r="H486" s="1"/>
      <c r="I486" s="1"/>
      <c r="J486" s="1"/>
      <c r="K486" s="1"/>
      <c r="L486" s="79" t="str">
        <f t="shared" si="7"/>
        <v>Yes</v>
      </c>
      <c r="M486" s="4"/>
      <c r="N486" s="4"/>
      <c r="O486" s="52" t="str">
        <f>IF(OR(M486="", M486=""), "",
   IF(AND(
         M486 &lt;= 'County Names to hide (2)'!$D$2,
         OR(N486 ="", N486 &gt;= 'County Names to hide (2)'!$C$2)
      ),
      "Yes",
      "No"
   )
)</f>
        <v/>
      </c>
      <c r="P486" s="4"/>
      <c r="Q486" s="4"/>
      <c r="R486" s="4"/>
      <c r="S486" s="4"/>
      <c r="T486" s="1"/>
      <c r="U486" s="52" t="str">
        <f>IF(Outcomes!M486="","",
   IF(AND(Outcomes!N486&lt;&gt;"",Outcomes!N486&lt;'County Names to hide (2)'!$C$2),0,
      ROUND((MIN(IF(Outcomes!N486="", 'County Names to hide (2)'!$D$2, Outcomes!N486),'County Names to hide (2)'!$D$2)-Outcomes!M486)/30,1)))</f>
        <v/>
      </c>
      <c r="V486" s="52" t="str">
        <f>IF(Outcomes!C486="", "", DATEDIF(Outcomes!C486,#REF!, "y"))</f>
        <v/>
      </c>
      <c r="W486" s="52" t="str">
        <f>IF(OR(A486 ="", M486 ="", N486 =""), "",
   IF(AND(
         N486 &gt;= 'County Names to hide (2)'!$C$2,
         N486 &lt;= 'County Names to hide (2)'!$D$2
      ),
      "Yes",
      "No"
   )
)</f>
        <v/>
      </c>
      <c r="X486" s="1"/>
      <c r="Y486" s="1"/>
      <c r="Z486" s="1"/>
    </row>
    <row r="487" spans="1:26" x14ac:dyDescent="0.35">
      <c r="A487" s="1"/>
      <c r="B487" s="1"/>
      <c r="C487" s="1"/>
      <c r="D487" s="1"/>
      <c r="E487" s="1"/>
      <c r="F487" s="1"/>
      <c r="G487" s="1"/>
      <c r="H487" s="1"/>
      <c r="I487" s="1"/>
      <c r="J487" s="1"/>
      <c r="K487" s="1"/>
      <c r="L487" s="79" t="str">
        <f t="shared" si="7"/>
        <v>Yes</v>
      </c>
      <c r="M487" s="4"/>
      <c r="N487" s="4"/>
      <c r="O487" s="52" t="str">
        <f>IF(OR(M487="", M487=""), "",
   IF(AND(
         M487 &lt;= 'County Names to hide (2)'!$D$2,
         OR(N487 ="", N487 &gt;= 'County Names to hide (2)'!$C$2)
      ),
      "Yes",
      "No"
   )
)</f>
        <v/>
      </c>
      <c r="P487" s="4"/>
      <c r="Q487" s="4"/>
      <c r="R487" s="4"/>
      <c r="S487" s="4"/>
      <c r="T487" s="1"/>
      <c r="U487" s="52" t="str">
        <f>IF(Outcomes!M487="","",
   IF(AND(Outcomes!N487&lt;&gt;"",Outcomes!N487&lt;'County Names to hide (2)'!$C$2),0,
      ROUND((MIN(IF(Outcomes!N487="", 'County Names to hide (2)'!$D$2, Outcomes!N487),'County Names to hide (2)'!$D$2)-Outcomes!M487)/30,1)))</f>
        <v/>
      </c>
      <c r="V487" s="52" t="str">
        <f>IF(Outcomes!C487="", "", DATEDIF(Outcomes!C487,#REF!, "y"))</f>
        <v/>
      </c>
      <c r="W487" s="52" t="str">
        <f>IF(OR(A487 ="", M487 ="", N487 =""), "",
   IF(AND(
         N487 &gt;= 'County Names to hide (2)'!$C$2,
         N487 &lt;= 'County Names to hide (2)'!$D$2
      ),
      "Yes",
      "No"
   )
)</f>
        <v/>
      </c>
      <c r="X487" s="1"/>
      <c r="Y487" s="1"/>
      <c r="Z487" s="1"/>
    </row>
    <row r="488" spans="1:26" x14ac:dyDescent="0.35">
      <c r="A488" s="1"/>
      <c r="B488" s="1"/>
      <c r="C488" s="1"/>
      <c r="D488" s="1"/>
      <c r="E488" s="1"/>
      <c r="F488" s="1"/>
      <c r="G488" s="1"/>
      <c r="H488" s="1"/>
      <c r="I488" s="1"/>
      <c r="J488" s="1"/>
      <c r="K488" s="1"/>
      <c r="L488" s="79" t="str">
        <f t="shared" si="7"/>
        <v>Yes</v>
      </c>
      <c r="M488" s="4"/>
      <c r="N488" s="4"/>
      <c r="O488" s="52" t="str">
        <f>IF(OR(M488="", M488=""), "",
   IF(AND(
         M488 &lt;= 'County Names to hide (2)'!$D$2,
         OR(N488 ="", N488 &gt;= 'County Names to hide (2)'!$C$2)
      ),
      "Yes",
      "No"
   )
)</f>
        <v/>
      </c>
      <c r="P488" s="4"/>
      <c r="Q488" s="4"/>
      <c r="R488" s="4"/>
      <c r="S488" s="4"/>
      <c r="T488" s="1"/>
      <c r="U488" s="52" t="str">
        <f>IF(Outcomes!M488="","",
   IF(AND(Outcomes!N488&lt;&gt;"",Outcomes!N488&lt;'County Names to hide (2)'!$C$2),0,
      ROUND((MIN(IF(Outcomes!N488="", 'County Names to hide (2)'!$D$2, Outcomes!N488),'County Names to hide (2)'!$D$2)-Outcomes!M488)/30,1)))</f>
        <v/>
      </c>
      <c r="V488" s="52" t="str">
        <f>IF(Outcomes!C488="", "", DATEDIF(Outcomes!C488,#REF!, "y"))</f>
        <v/>
      </c>
      <c r="W488" s="52" t="str">
        <f>IF(OR(A488 ="", M488 ="", N488 =""), "",
   IF(AND(
         N488 &gt;= 'County Names to hide (2)'!$C$2,
         N488 &lt;= 'County Names to hide (2)'!$D$2
      ),
      "Yes",
      "No"
   )
)</f>
        <v/>
      </c>
      <c r="X488" s="1"/>
      <c r="Y488" s="1"/>
      <c r="Z488" s="1"/>
    </row>
    <row r="489" spans="1:26" x14ac:dyDescent="0.35">
      <c r="A489" s="1"/>
      <c r="B489" s="1"/>
      <c r="C489" s="1"/>
      <c r="D489" s="1"/>
      <c r="E489" s="1"/>
      <c r="F489" s="1"/>
      <c r="G489" s="1"/>
      <c r="H489" s="1"/>
      <c r="I489" s="1"/>
      <c r="J489" s="1"/>
      <c r="K489" s="1"/>
      <c r="L489" s="79" t="str">
        <f t="shared" si="7"/>
        <v>Yes</v>
      </c>
      <c r="M489" s="4"/>
      <c r="N489" s="4"/>
      <c r="O489" s="52" t="str">
        <f>IF(OR(M489="", M489=""), "",
   IF(AND(
         M489 &lt;= 'County Names to hide (2)'!$D$2,
         OR(N489 ="", N489 &gt;= 'County Names to hide (2)'!$C$2)
      ),
      "Yes",
      "No"
   )
)</f>
        <v/>
      </c>
      <c r="P489" s="4"/>
      <c r="Q489" s="4"/>
      <c r="R489" s="4"/>
      <c r="S489" s="4"/>
      <c r="T489" s="1"/>
      <c r="U489" s="52" t="str">
        <f>IF(Outcomes!M489="","",
   IF(AND(Outcomes!N489&lt;&gt;"",Outcomes!N489&lt;'County Names to hide (2)'!$C$2),0,
      ROUND((MIN(IF(Outcomes!N489="", 'County Names to hide (2)'!$D$2, Outcomes!N489),'County Names to hide (2)'!$D$2)-Outcomes!M489)/30,1)))</f>
        <v/>
      </c>
      <c r="V489" s="52" t="str">
        <f>IF(Outcomes!C489="", "", DATEDIF(Outcomes!C489,#REF!, "y"))</f>
        <v/>
      </c>
      <c r="W489" s="52" t="str">
        <f>IF(OR(A489 ="", M489 ="", N489 =""), "",
   IF(AND(
         N489 &gt;= 'County Names to hide (2)'!$C$2,
         N489 &lt;= 'County Names to hide (2)'!$D$2
      ),
      "Yes",
      "No"
   )
)</f>
        <v/>
      </c>
      <c r="X489" s="1"/>
      <c r="Y489" s="1"/>
      <c r="Z489" s="1"/>
    </row>
    <row r="490" spans="1:26" x14ac:dyDescent="0.35">
      <c r="A490" s="1"/>
      <c r="B490" s="1"/>
      <c r="C490" s="1"/>
      <c r="D490" s="1"/>
      <c r="E490" s="1"/>
      <c r="F490" s="1"/>
      <c r="G490" s="1"/>
      <c r="H490" s="1"/>
      <c r="I490" s="1"/>
      <c r="J490" s="1"/>
      <c r="K490" s="1"/>
      <c r="L490" s="79" t="str">
        <f t="shared" si="7"/>
        <v>Yes</v>
      </c>
      <c r="M490" s="4"/>
      <c r="N490" s="4"/>
      <c r="O490" s="52" t="str">
        <f>IF(OR(M490="", M490=""), "",
   IF(AND(
         M490 &lt;= 'County Names to hide (2)'!$D$2,
         OR(N490 ="", N490 &gt;= 'County Names to hide (2)'!$C$2)
      ),
      "Yes",
      "No"
   )
)</f>
        <v/>
      </c>
      <c r="P490" s="4"/>
      <c r="Q490" s="4"/>
      <c r="R490" s="4"/>
      <c r="S490" s="4"/>
      <c r="T490" s="1"/>
      <c r="U490" s="52" t="str">
        <f>IF(Outcomes!M490="","",
   IF(AND(Outcomes!N490&lt;&gt;"",Outcomes!N490&lt;'County Names to hide (2)'!$C$2),0,
      ROUND((MIN(IF(Outcomes!N490="", 'County Names to hide (2)'!$D$2, Outcomes!N490),'County Names to hide (2)'!$D$2)-Outcomes!M490)/30,1)))</f>
        <v/>
      </c>
      <c r="V490" s="52" t="str">
        <f>IF(Outcomes!C490="", "", DATEDIF(Outcomes!C490,#REF!, "y"))</f>
        <v/>
      </c>
      <c r="W490" s="52" t="str">
        <f>IF(OR(A490 ="", M490 ="", N490 =""), "",
   IF(AND(
         N490 &gt;= 'County Names to hide (2)'!$C$2,
         N490 &lt;= 'County Names to hide (2)'!$D$2
      ),
      "Yes",
      "No"
   )
)</f>
        <v/>
      </c>
      <c r="X490" s="1"/>
      <c r="Y490" s="1"/>
      <c r="Z490" s="1"/>
    </row>
    <row r="491" spans="1:26" x14ac:dyDescent="0.35">
      <c r="A491" s="1"/>
      <c r="B491" s="1"/>
      <c r="C491" s="1"/>
      <c r="D491" s="1"/>
      <c r="E491" s="1"/>
      <c r="F491" s="1"/>
      <c r="G491" s="1"/>
      <c r="H491" s="1"/>
      <c r="I491" s="1"/>
      <c r="J491" s="1"/>
      <c r="K491" s="1"/>
      <c r="L491" s="79" t="str">
        <f t="shared" si="7"/>
        <v>Yes</v>
      </c>
      <c r="M491" s="4"/>
      <c r="N491" s="4"/>
      <c r="O491" s="52" t="str">
        <f>IF(OR(M491="", M491=""), "",
   IF(AND(
         M491 &lt;= 'County Names to hide (2)'!$D$2,
         OR(N491 ="", N491 &gt;= 'County Names to hide (2)'!$C$2)
      ),
      "Yes",
      "No"
   )
)</f>
        <v/>
      </c>
      <c r="P491" s="4"/>
      <c r="Q491" s="4"/>
      <c r="R491" s="4"/>
      <c r="S491" s="4"/>
      <c r="T491" s="1"/>
      <c r="U491" s="52" t="str">
        <f>IF(Outcomes!M491="","",
   IF(AND(Outcomes!N491&lt;&gt;"",Outcomes!N491&lt;'County Names to hide (2)'!$C$2),0,
      ROUND((MIN(IF(Outcomes!N491="", 'County Names to hide (2)'!$D$2, Outcomes!N491),'County Names to hide (2)'!$D$2)-Outcomes!M491)/30,1)))</f>
        <v/>
      </c>
      <c r="V491" s="52" t="str">
        <f>IF(Outcomes!C491="", "", DATEDIF(Outcomes!C491,#REF!, "y"))</f>
        <v/>
      </c>
      <c r="W491" s="52" t="str">
        <f>IF(OR(A491 ="", M491 ="", N491 =""), "",
   IF(AND(
         N491 &gt;= 'County Names to hide (2)'!$C$2,
         N491 &lt;= 'County Names to hide (2)'!$D$2
      ),
      "Yes",
      "No"
   )
)</f>
        <v/>
      </c>
      <c r="X491" s="1"/>
      <c r="Y491" s="1"/>
      <c r="Z491" s="1"/>
    </row>
    <row r="492" spans="1:26" x14ac:dyDescent="0.35">
      <c r="A492" s="1"/>
      <c r="B492" s="1"/>
      <c r="C492" s="1"/>
      <c r="D492" s="1"/>
      <c r="E492" s="1"/>
      <c r="F492" s="1"/>
      <c r="G492" s="1"/>
      <c r="H492" s="1"/>
      <c r="I492" s="1"/>
      <c r="J492" s="1"/>
      <c r="K492" s="1"/>
      <c r="L492" s="79" t="str">
        <f t="shared" si="7"/>
        <v>Yes</v>
      </c>
      <c r="M492" s="4"/>
      <c r="N492" s="4"/>
      <c r="O492" s="52" t="str">
        <f>IF(OR(M492="", M492=""), "",
   IF(AND(
         M492 &lt;= 'County Names to hide (2)'!$D$2,
         OR(N492 ="", N492 &gt;= 'County Names to hide (2)'!$C$2)
      ),
      "Yes",
      "No"
   )
)</f>
        <v/>
      </c>
      <c r="P492" s="4"/>
      <c r="Q492" s="4"/>
      <c r="R492" s="4"/>
      <c r="S492" s="4"/>
      <c r="T492" s="1"/>
      <c r="U492" s="52" t="str">
        <f>IF(Outcomes!M492="","",
   IF(AND(Outcomes!N492&lt;&gt;"",Outcomes!N492&lt;'County Names to hide (2)'!$C$2),0,
      ROUND((MIN(IF(Outcomes!N492="", 'County Names to hide (2)'!$D$2, Outcomes!N492),'County Names to hide (2)'!$D$2)-Outcomes!M492)/30,1)))</f>
        <v/>
      </c>
      <c r="V492" s="52" t="str">
        <f>IF(Outcomes!C492="", "", DATEDIF(Outcomes!C492,#REF!, "y"))</f>
        <v/>
      </c>
      <c r="W492" s="52" t="str">
        <f>IF(OR(A492 ="", M492 ="", N492 =""), "",
   IF(AND(
         N492 &gt;= 'County Names to hide (2)'!$C$2,
         N492 &lt;= 'County Names to hide (2)'!$D$2
      ),
      "Yes",
      "No"
   )
)</f>
        <v/>
      </c>
      <c r="X492" s="1"/>
      <c r="Y492" s="1"/>
      <c r="Z492" s="1"/>
    </row>
    <row r="493" spans="1:26" x14ac:dyDescent="0.35">
      <c r="A493" s="1"/>
      <c r="B493" s="1"/>
      <c r="C493" s="1"/>
      <c r="D493" s="1"/>
      <c r="E493" s="1"/>
      <c r="F493" s="1"/>
      <c r="G493" s="1"/>
      <c r="H493" s="1"/>
      <c r="I493" s="1"/>
      <c r="J493" s="1"/>
      <c r="K493" s="1"/>
      <c r="L493" s="79" t="str">
        <f t="shared" si="7"/>
        <v>Yes</v>
      </c>
      <c r="M493" s="4"/>
      <c r="N493" s="4"/>
      <c r="O493" s="52" t="str">
        <f>IF(OR(M493="", M493=""), "",
   IF(AND(
         M493 &lt;= 'County Names to hide (2)'!$D$2,
         OR(N493 ="", N493 &gt;= 'County Names to hide (2)'!$C$2)
      ),
      "Yes",
      "No"
   )
)</f>
        <v/>
      </c>
      <c r="P493" s="4"/>
      <c r="Q493" s="4"/>
      <c r="R493" s="4"/>
      <c r="S493" s="4"/>
      <c r="T493" s="1"/>
      <c r="U493" s="52" t="str">
        <f>IF(Outcomes!M493="","",
   IF(AND(Outcomes!N493&lt;&gt;"",Outcomes!N493&lt;'County Names to hide (2)'!$C$2),0,
      ROUND((MIN(IF(Outcomes!N493="", 'County Names to hide (2)'!$D$2, Outcomes!N493),'County Names to hide (2)'!$D$2)-Outcomes!M493)/30,1)))</f>
        <v/>
      </c>
      <c r="V493" s="52" t="str">
        <f>IF(Outcomes!C493="", "", DATEDIF(Outcomes!C493,#REF!, "y"))</f>
        <v/>
      </c>
      <c r="W493" s="52" t="str">
        <f>IF(OR(A493 ="", M493 ="", N493 =""), "",
   IF(AND(
         N493 &gt;= 'County Names to hide (2)'!$C$2,
         N493 &lt;= 'County Names to hide (2)'!$D$2
      ),
      "Yes",
      "No"
   )
)</f>
        <v/>
      </c>
      <c r="X493" s="1"/>
      <c r="Y493" s="1"/>
      <c r="Z493" s="1"/>
    </row>
    <row r="494" spans="1:26" x14ac:dyDescent="0.35">
      <c r="A494" s="1"/>
      <c r="B494" s="1"/>
      <c r="C494" s="1"/>
      <c r="D494" s="1"/>
      <c r="E494" s="1"/>
      <c r="F494" s="1"/>
      <c r="G494" s="1"/>
      <c r="H494" s="1"/>
      <c r="I494" s="1"/>
      <c r="J494" s="1"/>
      <c r="K494" s="1"/>
      <c r="L494" s="79" t="str">
        <f t="shared" si="7"/>
        <v>Yes</v>
      </c>
      <c r="M494" s="4"/>
      <c r="N494" s="4"/>
      <c r="O494" s="52" t="str">
        <f>IF(OR(M494="", M494=""), "",
   IF(AND(
         M494 &lt;= 'County Names to hide (2)'!$D$2,
         OR(N494 ="", N494 &gt;= 'County Names to hide (2)'!$C$2)
      ),
      "Yes",
      "No"
   )
)</f>
        <v/>
      </c>
      <c r="P494" s="4"/>
      <c r="Q494" s="4"/>
      <c r="R494" s="4"/>
      <c r="S494" s="4"/>
      <c r="T494" s="1"/>
      <c r="U494" s="52" t="str">
        <f>IF(Outcomes!M494="","",
   IF(AND(Outcomes!N494&lt;&gt;"",Outcomes!N494&lt;'County Names to hide (2)'!$C$2),0,
      ROUND((MIN(IF(Outcomes!N494="", 'County Names to hide (2)'!$D$2, Outcomes!N494),'County Names to hide (2)'!$D$2)-Outcomes!M494)/30,1)))</f>
        <v/>
      </c>
      <c r="V494" s="52" t="str">
        <f>IF(Outcomes!C494="", "", DATEDIF(Outcomes!C494,#REF!, "y"))</f>
        <v/>
      </c>
      <c r="W494" s="52" t="str">
        <f>IF(OR(A494 ="", M494 ="", N494 =""), "",
   IF(AND(
         N494 &gt;= 'County Names to hide (2)'!$C$2,
         N494 &lt;= 'County Names to hide (2)'!$D$2
      ),
      "Yes",
      "No"
   )
)</f>
        <v/>
      </c>
      <c r="X494" s="1"/>
      <c r="Y494" s="1"/>
      <c r="Z494" s="1"/>
    </row>
    <row r="495" spans="1:26" x14ac:dyDescent="0.35">
      <c r="A495" s="1"/>
      <c r="B495" s="1"/>
      <c r="C495" s="1"/>
      <c r="D495" s="1"/>
      <c r="E495" s="1"/>
      <c r="F495" s="1"/>
      <c r="G495" s="1"/>
      <c r="H495" s="1"/>
      <c r="I495" s="1"/>
      <c r="J495" s="1"/>
      <c r="K495" s="1"/>
      <c r="L495" s="79" t="str">
        <f t="shared" si="7"/>
        <v>Yes</v>
      </c>
      <c r="M495" s="4"/>
      <c r="N495" s="4"/>
      <c r="O495" s="52" t="str">
        <f>IF(OR(M495="", M495=""), "",
   IF(AND(
         M495 &lt;= 'County Names to hide (2)'!$D$2,
         OR(N495 ="", N495 &gt;= 'County Names to hide (2)'!$C$2)
      ),
      "Yes",
      "No"
   )
)</f>
        <v/>
      </c>
      <c r="P495" s="4"/>
      <c r="Q495" s="4"/>
      <c r="R495" s="4"/>
      <c r="S495" s="4"/>
      <c r="T495" s="1"/>
      <c r="U495" s="52" t="str">
        <f>IF(Outcomes!M495="","",
   IF(AND(Outcomes!N495&lt;&gt;"",Outcomes!N495&lt;'County Names to hide (2)'!$C$2),0,
      ROUND((MIN(IF(Outcomes!N495="", 'County Names to hide (2)'!$D$2, Outcomes!N495),'County Names to hide (2)'!$D$2)-Outcomes!M495)/30,1)))</f>
        <v/>
      </c>
      <c r="V495" s="52" t="str">
        <f>IF(Outcomes!C495="", "", DATEDIF(Outcomes!C495,#REF!, "y"))</f>
        <v/>
      </c>
      <c r="W495" s="52" t="str">
        <f>IF(OR(A495 ="", M495 ="", N495 =""), "",
   IF(AND(
         N495 &gt;= 'County Names to hide (2)'!$C$2,
         N495 &lt;= 'County Names to hide (2)'!$D$2
      ),
      "Yes",
      "No"
   )
)</f>
        <v/>
      </c>
      <c r="X495" s="1"/>
      <c r="Y495" s="1"/>
      <c r="Z495" s="1"/>
    </row>
    <row r="496" spans="1:26" x14ac:dyDescent="0.35">
      <c r="A496" s="1"/>
      <c r="B496" s="1"/>
      <c r="C496" s="1"/>
      <c r="D496" s="1"/>
      <c r="E496" s="1"/>
      <c r="F496" s="1"/>
      <c r="G496" s="1"/>
      <c r="H496" s="1"/>
      <c r="I496" s="1"/>
      <c r="J496" s="1"/>
      <c r="K496" s="1"/>
      <c r="L496" s="79" t="str">
        <f t="shared" si="7"/>
        <v>Yes</v>
      </c>
      <c r="M496" s="4"/>
      <c r="N496" s="4"/>
      <c r="O496" s="52" t="str">
        <f>IF(OR(M496="", M496=""), "",
   IF(AND(
         M496 &lt;= 'County Names to hide (2)'!$D$2,
         OR(N496 ="", N496 &gt;= 'County Names to hide (2)'!$C$2)
      ),
      "Yes",
      "No"
   )
)</f>
        <v/>
      </c>
      <c r="P496" s="4"/>
      <c r="Q496" s="4"/>
      <c r="R496" s="4"/>
      <c r="S496" s="4"/>
      <c r="T496" s="1"/>
      <c r="U496" s="52" t="str">
        <f>IF(Outcomes!M496="","",
   IF(AND(Outcomes!N496&lt;&gt;"",Outcomes!N496&lt;'County Names to hide (2)'!$C$2),0,
      ROUND((MIN(IF(Outcomes!N496="", 'County Names to hide (2)'!$D$2, Outcomes!N496),'County Names to hide (2)'!$D$2)-Outcomes!M496)/30,1)))</f>
        <v/>
      </c>
      <c r="V496" s="52" t="str">
        <f>IF(Outcomes!C496="", "", DATEDIF(Outcomes!C496,#REF!, "y"))</f>
        <v/>
      </c>
      <c r="W496" s="52" t="str">
        <f>IF(OR(A496 ="", M496 ="", N496 =""), "",
   IF(AND(
         N496 &gt;= 'County Names to hide (2)'!$C$2,
         N496 &lt;= 'County Names to hide (2)'!$D$2
      ),
      "Yes",
      "No"
   )
)</f>
        <v/>
      </c>
      <c r="X496" s="1"/>
      <c r="Y496" s="1"/>
      <c r="Z496" s="1"/>
    </row>
    <row r="497" spans="1:26" x14ac:dyDescent="0.35">
      <c r="A497" s="1"/>
      <c r="B497" s="1"/>
      <c r="C497" s="1"/>
      <c r="D497" s="1"/>
      <c r="E497" s="1"/>
      <c r="F497" s="1"/>
      <c r="G497" s="1"/>
      <c r="H497" s="1"/>
      <c r="I497" s="1"/>
      <c r="J497" s="1"/>
      <c r="K497" s="1"/>
      <c r="L497" s="79" t="str">
        <f t="shared" si="7"/>
        <v>Yes</v>
      </c>
      <c r="M497" s="4"/>
      <c r="N497" s="4"/>
      <c r="O497" s="52" t="str">
        <f>IF(OR(M497="", M497=""), "",
   IF(AND(
         M497 &lt;= 'County Names to hide (2)'!$D$2,
         OR(N497 ="", N497 &gt;= 'County Names to hide (2)'!$C$2)
      ),
      "Yes",
      "No"
   )
)</f>
        <v/>
      </c>
      <c r="P497" s="4"/>
      <c r="Q497" s="4"/>
      <c r="R497" s="4"/>
      <c r="S497" s="4"/>
      <c r="T497" s="1"/>
      <c r="U497" s="52" t="str">
        <f>IF(Outcomes!M497="","",
   IF(AND(Outcomes!N497&lt;&gt;"",Outcomes!N497&lt;'County Names to hide (2)'!$C$2),0,
      ROUND((MIN(IF(Outcomes!N497="", 'County Names to hide (2)'!$D$2, Outcomes!N497),'County Names to hide (2)'!$D$2)-Outcomes!M497)/30,1)))</f>
        <v/>
      </c>
      <c r="V497" s="52" t="str">
        <f>IF(Outcomes!C497="", "", DATEDIF(Outcomes!C497,#REF!, "y"))</f>
        <v/>
      </c>
      <c r="W497" s="52" t="str">
        <f>IF(OR(A497 ="", M497 ="", N497 =""), "",
   IF(AND(
         N497 &gt;= 'County Names to hide (2)'!$C$2,
         N497 &lt;= 'County Names to hide (2)'!$D$2
      ),
      "Yes",
      "No"
   )
)</f>
        <v/>
      </c>
      <c r="X497" s="1"/>
      <c r="Y497" s="1"/>
      <c r="Z497" s="1"/>
    </row>
    <row r="498" spans="1:26" x14ac:dyDescent="0.35">
      <c r="A498" s="1"/>
      <c r="B498" s="1"/>
      <c r="C498" s="1"/>
      <c r="D498" s="1"/>
      <c r="E498" s="1"/>
      <c r="F498" s="1"/>
      <c r="G498" s="1"/>
      <c r="H498" s="1"/>
      <c r="I498" s="1"/>
      <c r="J498" s="1"/>
      <c r="K498" s="1"/>
      <c r="L498" s="79" t="str">
        <f t="shared" si="7"/>
        <v>Yes</v>
      </c>
      <c r="M498" s="4"/>
      <c r="N498" s="4"/>
      <c r="O498" s="52" t="str">
        <f>IF(OR(M498="", M498=""), "",
   IF(AND(
         M498 &lt;= 'County Names to hide (2)'!$D$2,
         OR(N498 ="", N498 &gt;= 'County Names to hide (2)'!$C$2)
      ),
      "Yes",
      "No"
   )
)</f>
        <v/>
      </c>
      <c r="P498" s="4"/>
      <c r="Q498" s="4"/>
      <c r="R498" s="4"/>
      <c r="S498" s="4"/>
      <c r="T498" s="1"/>
      <c r="U498" s="52" t="str">
        <f>IF(Outcomes!M498="","",
   IF(AND(Outcomes!N498&lt;&gt;"",Outcomes!N498&lt;'County Names to hide (2)'!$C$2),0,
      ROUND((MIN(IF(Outcomes!N498="", 'County Names to hide (2)'!$D$2, Outcomes!N498),'County Names to hide (2)'!$D$2)-Outcomes!M498)/30,1)))</f>
        <v/>
      </c>
      <c r="V498" s="52" t="str">
        <f>IF(Outcomes!C498="", "", DATEDIF(Outcomes!C498,#REF!, "y"))</f>
        <v/>
      </c>
      <c r="W498" s="52" t="str">
        <f>IF(OR(A498 ="", M498 ="", N498 =""), "",
   IF(AND(
         N498 &gt;= 'County Names to hide (2)'!$C$2,
         N498 &lt;= 'County Names to hide (2)'!$D$2
      ),
      "Yes",
      "No"
   )
)</f>
        <v/>
      </c>
      <c r="X498" s="1"/>
      <c r="Y498" s="1"/>
      <c r="Z498" s="1"/>
    </row>
    <row r="499" spans="1:26" x14ac:dyDescent="0.35">
      <c r="A499" s="1"/>
      <c r="B499" s="1"/>
      <c r="C499" s="1"/>
      <c r="D499" s="1"/>
      <c r="E499" s="1"/>
      <c r="F499" s="1"/>
      <c r="G499" s="1"/>
      <c r="H499" s="1"/>
      <c r="I499" s="1"/>
      <c r="J499" s="1"/>
      <c r="K499" s="1"/>
      <c r="L499" s="79" t="str">
        <f t="shared" si="7"/>
        <v>Yes</v>
      </c>
      <c r="M499" s="4"/>
      <c r="N499" s="4"/>
      <c r="O499" s="52" t="str">
        <f>IF(OR(M499="", M499=""), "",
   IF(AND(
         M499 &lt;= 'County Names to hide (2)'!$D$2,
         OR(N499 ="", N499 &gt;= 'County Names to hide (2)'!$C$2)
      ),
      "Yes",
      "No"
   )
)</f>
        <v/>
      </c>
      <c r="P499" s="4"/>
      <c r="Q499" s="4"/>
      <c r="R499" s="4"/>
      <c r="S499" s="4"/>
      <c r="T499" s="1"/>
      <c r="U499" s="52" t="str">
        <f>IF(Outcomes!M499="","",
   IF(AND(Outcomes!N499&lt;&gt;"",Outcomes!N499&lt;'County Names to hide (2)'!$C$2),0,
      ROUND((MIN(IF(Outcomes!N499="", 'County Names to hide (2)'!$D$2, Outcomes!N499),'County Names to hide (2)'!$D$2)-Outcomes!M499)/30,1)))</f>
        <v/>
      </c>
      <c r="V499" s="52" t="str">
        <f>IF(Outcomes!C499="", "", DATEDIF(Outcomes!C499,#REF!, "y"))</f>
        <v/>
      </c>
      <c r="W499" s="52" t="str">
        <f>IF(OR(A499 ="", M499 ="", N499 =""), "",
   IF(AND(
         N499 &gt;= 'County Names to hide (2)'!$C$2,
         N499 &lt;= 'County Names to hide (2)'!$D$2
      ),
      "Yes",
      "No"
   )
)</f>
        <v/>
      </c>
      <c r="X499" s="1"/>
      <c r="Y499" s="1"/>
      <c r="Z499" s="1"/>
    </row>
    <row r="500" spans="1:26" x14ac:dyDescent="0.35">
      <c r="A500" s="1"/>
      <c r="B500" s="1"/>
      <c r="C500" s="1"/>
      <c r="D500" s="1"/>
      <c r="E500" s="1"/>
      <c r="F500" s="1"/>
      <c r="G500" s="1"/>
      <c r="H500" s="1"/>
      <c r="I500" s="1"/>
      <c r="J500" s="1"/>
      <c r="K500" s="1"/>
      <c r="L500" s="79" t="str">
        <f t="shared" si="7"/>
        <v>Yes</v>
      </c>
      <c r="M500" s="4"/>
      <c r="N500" s="4"/>
      <c r="O500" s="52" t="str">
        <f>IF(OR(M500="", M500=""), "",
   IF(AND(
         M500 &lt;= 'County Names to hide (2)'!$D$2,
         OR(N500 ="", N500 &gt;= 'County Names to hide (2)'!$C$2)
      ),
      "Yes",
      "No"
   )
)</f>
        <v/>
      </c>
      <c r="P500" s="4"/>
      <c r="Q500" s="4"/>
      <c r="R500" s="4"/>
      <c r="S500" s="4"/>
      <c r="T500" s="1"/>
      <c r="U500" s="52" t="str">
        <f>IF(Outcomes!M500="","",
   IF(AND(Outcomes!N500&lt;&gt;"",Outcomes!N500&lt;'County Names to hide (2)'!$C$2),0,
      ROUND((MIN(IF(Outcomes!N500="", 'County Names to hide (2)'!$D$2, Outcomes!N500),'County Names to hide (2)'!$D$2)-Outcomes!M500)/30,1)))</f>
        <v/>
      </c>
      <c r="V500" s="52" t="str">
        <f>IF(Outcomes!C500="", "", DATEDIF(Outcomes!C500,#REF!, "y"))</f>
        <v/>
      </c>
      <c r="W500" s="52" t="str">
        <f>IF(OR(A500 ="", M500 ="", N500 =""), "",
   IF(AND(
         N500 &gt;= 'County Names to hide (2)'!$C$2,
         N500 &lt;= 'County Names to hide (2)'!$D$2
      ),
      "Yes",
      "No"
   )
)</f>
        <v/>
      </c>
      <c r="X500" s="1"/>
      <c r="Y500" s="1"/>
      <c r="Z500" s="1"/>
    </row>
  </sheetData>
  <sheetProtection algorithmName="SHA-512" hashValue="4JCdnA9Nnyhv09k2J5ZnzhdLDtwgpkqWWe5BuRnlPBLVvn6I5C9yfhuKsiks3mapOhSZAD2CMu9RRPnFQG6PRw==" saltValue="A5kWkdsxcsGFXEVfWS7WFw==" spinCount="100000" sheet="1" objects="1" scenarios="1" selectLockedCells="1" sort="0"/>
  <mergeCells count="3">
    <mergeCell ref="A4:L4"/>
    <mergeCell ref="A3:B3"/>
    <mergeCell ref="A1:F2"/>
  </mergeCells>
  <dataValidations count="3">
    <dataValidation type="list" allowBlank="1" showInputMessage="1" showErrorMessage="1" sqref="F6:K500 X6:Z1048576" xr:uid="{2D695D78-89F2-46AD-8C29-121C0FCDE836}">
      <formula1>"Yes, No"</formula1>
    </dataValidation>
    <dataValidation type="list" allowBlank="1" showInputMessage="1" showErrorMessage="1" sqref="D6:D1048576 D1:D2" xr:uid="{1A1E0355-3767-4C1F-86D7-62C1EB6C13F8}">
      <formula1>"Male, Female"</formula1>
    </dataValidation>
    <dataValidation type="list" allowBlank="1" showInputMessage="1" showErrorMessage="1" sqref="E6:E1048576 E1:E2 E4" xr:uid="{1156ED8F-B887-452F-AF7B-850BD4E8197C}">
      <formula1>"Yes, No, Unknown, Declined"</formula1>
    </dataValidation>
  </dataValidations>
  <pageMargins left="0.7" right="0.7" top="0.75" bottom="0.75" header="0.3" footer="0.3"/>
  <legacyDrawing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FBF20-F4B6-46F8-975A-A7F3501BC0C2}">
  <sheetPr>
    <tabColor theme="9" tint="0.59999389629810485"/>
  </sheetPr>
  <dimension ref="A1:I10"/>
  <sheetViews>
    <sheetView workbookViewId="0">
      <selection activeCell="A4" sqref="A4:A5"/>
    </sheetView>
  </sheetViews>
  <sheetFormatPr defaultColWidth="8.81640625" defaultRowHeight="14.5" x14ac:dyDescent="0.35"/>
  <cols>
    <col min="1" max="1" width="33.453125" customWidth="1"/>
    <col min="2" max="2" width="31.1796875" customWidth="1"/>
  </cols>
  <sheetData>
    <row r="1" spans="1:9" ht="234.5" customHeight="1" x14ac:dyDescent="0.35">
      <c r="A1" s="95" t="s">
        <v>158</v>
      </c>
      <c r="B1" s="95"/>
      <c r="C1" s="95"/>
      <c r="D1" s="95"/>
      <c r="E1" s="95"/>
      <c r="F1" s="54"/>
      <c r="G1" s="54"/>
      <c r="H1" s="54"/>
      <c r="I1" s="54"/>
    </row>
    <row r="2" spans="1:9" x14ac:dyDescent="0.35">
      <c r="A2" s="94" t="s">
        <v>122</v>
      </c>
      <c r="B2" s="94"/>
      <c r="C2" s="94"/>
      <c r="D2" s="94"/>
      <c r="E2" s="94"/>
    </row>
    <row r="3" spans="1:9" x14ac:dyDescent="0.35">
      <c r="A3" s="53" t="s">
        <v>123</v>
      </c>
      <c r="B3" s="53" t="s">
        <v>124</v>
      </c>
      <c r="C3" s="80" t="s">
        <v>125</v>
      </c>
      <c r="D3" s="80" t="s">
        <v>126</v>
      </c>
      <c r="E3" s="80" t="s">
        <v>127</v>
      </c>
    </row>
    <row r="4" spans="1:9" ht="43.5" x14ac:dyDescent="0.35">
      <c r="A4" s="93" t="s">
        <v>128</v>
      </c>
      <c r="B4" s="47" t="s">
        <v>129</v>
      </c>
      <c r="C4" s="68">
        <v>1</v>
      </c>
      <c r="D4" s="55">
        <f>COUNTIF(Table2[Was this provider employed by your agency during the report period?], "Yes")</f>
        <v>0</v>
      </c>
      <c r="E4" s="55" t="str">
        <f>IFERROR(COUNTIFS(Table2[Was this provider employed by your agency during the report period?], "Yes", Table2[Has this provider completed all required eLearning courses?], "Yes")/COUNTIF(Table2[Was this provider employed by your agency during the report period?], "Yes"), "NA")</f>
        <v>NA</v>
      </c>
    </row>
    <row r="5" spans="1:9" ht="29" x14ac:dyDescent="0.35">
      <c r="A5" s="93"/>
      <c r="B5" s="47" t="s">
        <v>130</v>
      </c>
      <c r="C5" s="68">
        <v>1</v>
      </c>
      <c r="D5" s="55">
        <f>COUNTIF(Table2[Was this provider employed by your agency during the report period?], "Yes")</f>
        <v>0</v>
      </c>
      <c r="E5" s="55" t="str">
        <f>IFERROR(COUNTIFS(Table2[Was this provider employed by your agency during the report period?], "Yes", Table2[Has this provider completed interactive skills training?], "Yes")/COUNTIF(Table2[Was this provider employed by your agency during the report period?], "Yes"), "NA")</f>
        <v>NA</v>
      </c>
    </row>
    <row r="6" spans="1:9" ht="101.5" x14ac:dyDescent="0.35">
      <c r="A6" s="70" t="s">
        <v>131</v>
      </c>
      <c r="B6" s="47" t="s">
        <v>132</v>
      </c>
      <c r="C6" s="68">
        <v>1</v>
      </c>
      <c r="D6" s="55" t="s">
        <v>133</v>
      </c>
      <c r="E6" s="55">
        <f>Cover_Sheet2!K3</f>
        <v>0</v>
      </c>
    </row>
    <row r="7" spans="1:9" ht="29" x14ac:dyDescent="0.35">
      <c r="A7" s="69" t="s">
        <v>134</v>
      </c>
      <c r="B7" s="47" t="s">
        <v>135</v>
      </c>
      <c r="C7" s="68">
        <v>1</v>
      </c>
      <c r="D7" s="55">
        <f>COUNTIF(Table2[Was this provider employed by your agency during the report period?], "Yes")</f>
        <v>0</v>
      </c>
      <c r="E7" s="55" t="str">
        <f>IFERROR(COUNTIFS(Table2[Was this provider employed by your agency during the report period?], "Yes", Table2[Does this provider use core materials with the family? ], "Yes")/COUNTIF(Table2[Was this provider employed by your agency during the report period?], "Yes"), "NA")</f>
        <v>NA</v>
      </c>
    </row>
    <row r="8" spans="1:9" ht="57.75" customHeight="1" x14ac:dyDescent="0.35">
      <c r="A8" s="70" t="s">
        <v>136</v>
      </c>
      <c r="B8" s="71" t="s">
        <v>137</v>
      </c>
      <c r="C8" s="68">
        <v>0.9</v>
      </c>
      <c r="D8" s="55">
        <f>COUNTIF(Table2[Was this provider employed by your agency during the report period?], "Yes")</f>
        <v>0</v>
      </c>
      <c r="E8" s="55" t="str">
        <f>IFERROR(COUNTIFS(Table2[Was this provider employed by your agency during the report period?], "Yes", Table2[Does the provider''s COACH fidelity rating fall into the "competent range"? (Range of 4 to 9)], "Yes")/COUNTIF(Table2[Was this provider employed by your agency during the report period?], "Yes"), "NA")</f>
        <v>NA</v>
      </c>
    </row>
    <row r="9" spans="1:9" ht="130.5" x14ac:dyDescent="0.35">
      <c r="A9" s="70" t="s">
        <v>138</v>
      </c>
      <c r="B9" s="47" t="s">
        <v>139</v>
      </c>
      <c r="C9" s="68">
        <v>1</v>
      </c>
      <c r="D9" s="55" t="s">
        <v>133</v>
      </c>
      <c r="E9" s="55">
        <f>Cover_Sheet2!L3</f>
        <v>0</v>
      </c>
    </row>
    <row r="10" spans="1:9" x14ac:dyDescent="0.35">
      <c r="A10" s="47"/>
      <c r="B10" s="47"/>
    </row>
  </sheetData>
  <sheetProtection algorithmName="SHA-512" hashValue="bjMRU4qZmrgV+JNBRwoAJvNYg9+Tkif4rT1OqwnowdegFz01FUU2/azlf+Fvcaq5BRqDKMIX0imgiRAH6HokXA==" saltValue="w33DQgSXzzSYxhFcy+4HVQ==" spinCount="100000" sheet="1" objects="1" scenarios="1" selectLockedCells="1" selectUnlockedCells="1"/>
  <mergeCells count="3">
    <mergeCell ref="A4:A5"/>
    <mergeCell ref="A2:E2"/>
    <mergeCell ref="A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CC9F2-930B-4C13-B25D-6600C8C58FE1}">
  <sheetPr>
    <tabColor theme="9" tint="0.59999389629810485"/>
  </sheetPr>
  <dimension ref="A1:Q10"/>
  <sheetViews>
    <sheetView workbookViewId="0">
      <selection activeCell="A6" sqref="A6"/>
    </sheetView>
  </sheetViews>
  <sheetFormatPr defaultColWidth="8.81640625" defaultRowHeight="14.5" x14ac:dyDescent="0.35"/>
  <cols>
    <col min="1" max="1" width="16.1796875" customWidth="1"/>
    <col min="2" max="2" width="37.6328125" customWidth="1"/>
    <col min="3" max="5" width="11" customWidth="1"/>
    <col min="11" max="11" width="24.36328125" customWidth="1"/>
    <col min="14" max="14" width="21.1796875" customWidth="1"/>
    <col min="15" max="15" width="16.453125" customWidth="1"/>
    <col min="17" max="17" width="21.36328125" customWidth="1"/>
  </cols>
  <sheetData>
    <row r="1" spans="1:17" ht="170.5" customHeight="1" x14ac:dyDescent="0.35">
      <c r="A1" s="96" t="s">
        <v>157</v>
      </c>
      <c r="B1" s="96"/>
      <c r="C1" s="96"/>
      <c r="D1" s="96"/>
      <c r="E1" s="96"/>
      <c r="F1" s="96"/>
      <c r="G1" s="96"/>
      <c r="H1" s="96"/>
      <c r="I1" s="96"/>
      <c r="J1" s="96"/>
      <c r="K1" s="96"/>
      <c r="M1" s="8"/>
      <c r="O1" s="8"/>
      <c r="Q1" s="8"/>
    </row>
    <row r="2" spans="1:17" ht="16.5" customHeight="1" x14ac:dyDescent="0.35">
      <c r="A2" s="98" t="s">
        <v>140</v>
      </c>
      <c r="B2" s="98"/>
      <c r="C2" s="98"/>
      <c r="D2" s="98"/>
      <c r="E2" s="98"/>
      <c r="F2" s="98"/>
      <c r="G2" s="98"/>
      <c r="H2" s="98"/>
      <c r="I2" s="98"/>
      <c r="J2" s="98"/>
      <c r="K2" s="98"/>
      <c r="L2" s="98"/>
      <c r="M2" s="98"/>
      <c r="N2" s="98"/>
      <c r="O2" s="98"/>
      <c r="P2" s="98"/>
      <c r="Q2" s="98"/>
    </row>
    <row r="3" spans="1:17" ht="32.5" customHeight="1" x14ac:dyDescent="0.35">
      <c r="A3" s="99" t="s">
        <v>123</v>
      </c>
      <c r="B3" s="99" t="s">
        <v>124</v>
      </c>
      <c r="C3" s="99" t="s">
        <v>125</v>
      </c>
      <c r="D3" s="99" t="s">
        <v>141</v>
      </c>
      <c r="E3" s="99"/>
      <c r="F3" s="100" t="s">
        <v>142</v>
      </c>
      <c r="G3" s="100"/>
      <c r="H3" s="101" t="s">
        <v>143</v>
      </c>
      <c r="I3" s="101"/>
      <c r="J3" s="102" t="s">
        <v>144</v>
      </c>
      <c r="K3" s="102"/>
      <c r="L3" s="103" t="s">
        <v>145</v>
      </c>
      <c r="M3" s="103"/>
      <c r="N3" s="104" t="s">
        <v>146</v>
      </c>
      <c r="O3" s="104"/>
      <c r="P3" s="105" t="s">
        <v>147</v>
      </c>
      <c r="Q3" s="105"/>
    </row>
    <row r="4" spans="1:17" ht="30.75" customHeight="1" x14ac:dyDescent="0.35">
      <c r="A4" s="99"/>
      <c r="B4" s="99"/>
      <c r="C4" s="99"/>
      <c r="D4" s="9" t="s">
        <v>126</v>
      </c>
      <c r="E4" s="10" t="s">
        <v>148</v>
      </c>
      <c r="F4" s="11" t="s">
        <v>126</v>
      </c>
      <c r="G4" s="12" t="s">
        <v>148</v>
      </c>
      <c r="H4" s="81" t="s">
        <v>126</v>
      </c>
      <c r="I4" s="82" t="s">
        <v>148</v>
      </c>
      <c r="J4" s="13" t="s">
        <v>126</v>
      </c>
      <c r="K4" s="14" t="s">
        <v>148</v>
      </c>
      <c r="L4" s="15" t="s">
        <v>126</v>
      </c>
      <c r="M4" s="16" t="s">
        <v>148</v>
      </c>
      <c r="N4" s="17" t="s">
        <v>126</v>
      </c>
      <c r="O4" s="18" t="s">
        <v>148</v>
      </c>
      <c r="P4" s="19" t="s">
        <v>126</v>
      </c>
      <c r="Q4" s="20" t="s">
        <v>148</v>
      </c>
    </row>
    <row r="5" spans="1:17" ht="42" customHeight="1" x14ac:dyDescent="0.35">
      <c r="A5" s="67" t="s">
        <v>149</v>
      </c>
      <c r="B5" s="37" t="s">
        <v>150</v>
      </c>
      <c r="C5" s="40">
        <v>0.85</v>
      </c>
      <c r="D5" s="22">
        <f>COUNTIFS(Table1[Was this child open during the report period?], "Yes",
Table1[Did this case close this report period?], "Yes")</f>
        <v>0</v>
      </c>
      <c r="E5" s="22" t="str">
        <f>IFERROR(COUNTIFS(Table1[Was this child open during the report period?], "Yes",
Table1[Did this case close this report period?], "Yes",
Table1[At service completion, did this child have improved scores on items related to child behavioral functioning on the Youth Adjustment Domain?], "Yes")/COUNTIFS(Table1[Was this child open during the report period?], "Yes",
Table1[Did this case close this report period?], "Yes"), "NA")</f>
        <v>NA</v>
      </c>
      <c r="F5" s="23">
        <f>COUNTIFS(Table1[Child Hispanic or Latino Ethnicity],"Yes",
          Table1[Was this child open during the report period?],"Yes",
          Table1[Did this case close this report period?],"Yes")</f>
        <v>0</v>
      </c>
      <c r="G5" s="24" t="str">
        <f>IFERROR(COUNTIFS(Table1[Child Hispanic or Latino Ethnicity],"Yes",
                  Table1[Was this child open during the report period?],"Yes",
                  Table1[Did this case close this report period?],"Yes",
                  Table1[At service completion, did this child have improved scores on items related to child behavioral functioning on the Youth Adjustment Domain?],"Yes")
         /
         COUNTIFS(Table1[Child Hispanic or Latino Ethnicity],"Yes",
                  Table1[Was this child open during the report period?],"Yes",
                  Table1[Did this case close this report period?],"Yes"),"NA")</f>
        <v>NA</v>
      </c>
      <c r="H5" s="83">
        <f>COUNTIFS(Table1[Child Race: White],"Yes",
          Table1[Was this child open during the report period?],"Yes",
          Table1[Did this case close this report period?],"Yes")</f>
        <v>0</v>
      </c>
      <c r="I5" s="84" t="str">
        <f>IFERROR(COUNTIFS(Table1[Child Race: White],"Yes",
                  Table1[Was this child open during the report period?],"Yes",
                  Table1[Did this case close this report period?],"Yes",
                  Table1[At service completion, did this child have improved scores on items related to child behavioral functioning on the Youth Adjustment Domain?],"Yes")
         /
         COUNTIFS(Table1[Child Race: White],"Yes",
                  Table1[Was this child open during the report period?],"Yes",
                  Table1[Did this case close this report period?],"Yes"),"NA")</f>
        <v>NA</v>
      </c>
      <c r="J5" s="25">
        <f>COUNTIFS(Table1[Child Race:  Black or African American],"Yes",
          Table1[Was this child open during the report period?],"Yes",
          Table1[Did this case close this report period?],"Yes")</f>
        <v>0</v>
      </c>
      <c r="K5" s="26" t="str">
        <f>IFERROR(COUNTIFS(Table1[Child Race:  Black or African American],"Yes",
                  Table1[Was this child open during the report period?],"Yes",
                  Table1[Did this case close this report period?],"Yes",
                  Table1[At service completion, did this child have improved scores on items related to child behavioral functioning on the Youth Adjustment Domain?],"Yes")
         /
         COUNTIFS(Table1[Child Race:  Black or African American],"Yes",
                  Table1[Was this child open during the report period?],"Yes",
                  Table1[Did this case close this report period?],"Yes"),"NA")</f>
        <v>NA</v>
      </c>
      <c r="L5" s="27">
        <f>COUNTIFS(Table1[Child Race:  Asian],"Yes",
          Table1[Was this child open during the report period?],"Yes",
          Table1[Did this case close this report period?],"Yes")</f>
        <v>0</v>
      </c>
      <c r="M5" s="28" t="str">
        <f>IFERROR(COUNTIFS(Table1[Child Race:  Asian],"Yes",
                  Table1[Was this child open during the report period?],"Yes",
                  Table1[Did this case close this report period?],"Yes",
                  Table1[At service completion, did this child have improved scores on items related to child behavioral functioning on the Youth Adjustment Domain?],"Yes")
         /
         COUNTIFS(Table1[Child Race:  Asian],"Yes",
                  Table1[Was this child open during the report period?],"Yes",
                  Table1[Did this case close this report period?],"Yes"),"NA")</f>
        <v>NA</v>
      </c>
      <c r="N5" s="29">
        <f>COUNTIFS(Table1[Child Race: Native Hawaiian or Other Pacific Islander],"Yes",
          Table1[Was this child open during the report period?],"Yes",
          Table1[Did this case close this report period?],"Yes")</f>
        <v>0</v>
      </c>
      <c r="O5" s="30" t="str">
        <f>IFERROR(COUNTIFS(Table1[Child Race: Native Hawaiian or Other Pacific Islander],"Yes",
                  Table1[Was this child open during the report period?],"Yes",
                  Table1[Did this case close this report period?],"Yes",
                  Table1[At service completion, did this child have improved scores on items related to child behavioral functioning on the Youth Adjustment Domain?],"Yes")
         /
         COUNTIFS(Table1[Child Race: Native Hawaiian or Other Pacific Islander],"Yes",
                  Table1[Was this child open during the report period?],"Yes",
                  Table1[Did this case close this report period?],"Yes"),"NA")</f>
        <v>NA</v>
      </c>
      <c r="P5" s="31">
        <f>COUNTIFS(Table1[Child Race: American Indian or Alaska Native],"Yes",
          Table1[Was this child open during the report period?],"Yes",
          Table1[Did this case close this report period?],"Yes")</f>
        <v>0</v>
      </c>
      <c r="Q5" s="32" t="str">
        <f>IFERROR(COUNTIFS(Table1[Child Race: American Indian or Alaska Native],"Yes",
                  Table1[Was this child open during the report period?],"Yes",
                  Table1[Did this case close this report period?],"Yes",
                  Table1[At service completion, did this child have improved scores on items related to child behavioral functioning on the Youth Adjustment Domain?],"Yes")
         /
         COUNTIFS(Table1[Child Race: American Indian or Alaska Native],"Yes",
                  Table1[Was this child open during the report period?],"Yes",
                  Table1[Did this case close this report period?],"Yes"),"NA")</f>
        <v>NA</v>
      </c>
    </row>
    <row r="6" spans="1:17" ht="43.5" x14ac:dyDescent="0.35">
      <c r="A6" s="67" t="s">
        <v>151</v>
      </c>
      <c r="B6" s="38" t="s">
        <v>152</v>
      </c>
      <c r="C6" s="40">
        <v>0.85</v>
      </c>
      <c r="D6" s="22">
        <f>COUNTIFS(Table1[Was this child open during the report period?], "Yes",
Table1[Did this case close this report period?], "Yes")</f>
        <v>0</v>
      </c>
      <c r="E6" s="22" t="str">
        <f>IFERROR(COUNTIFS(Table1[Was this child open during the report period?], "Yes",
Table1[Did this case close this report period?], "Yes",
Table1[At service completion, did this child have improved scores on items related to child emotional functioning on the Youth Adjustment Domain?], "Yes")/COUNTIFS(Table1[Was this child open during the report period?], "Yes",
Table1[Did this case close this report period?], "Yes"), "NA")</f>
        <v>NA</v>
      </c>
      <c r="F6" s="23">
        <f>COUNTIFS(Table1[Child Hispanic or Latino Ethnicity],"Yes",
          Table1[Was this child open during the report period?],"Yes",
          Table1[Did this case close this report period?],"Yes")</f>
        <v>0</v>
      </c>
      <c r="G6" s="24" t="str">
        <f>IFERROR(COUNTIFS(Table1[Child Hispanic or Latino Ethnicity],"Yes",
                  Table1[Was this child open during the report period?],"Yes",
                  Table1[Did this case close this report period?],"Yes",
                  Table1[At service completion, did this child have improved scores on items related to child emotional functioning on the Youth Adjustment Domain?],"Yes")
         /
         COUNTIFS(Table1[Child Hispanic or Latino Ethnicity],"Yes",
                  Table1[Was this child open during the report period?],"Yes",
                  Table1[Did this case close this report period?],"Yes"),"NA")</f>
        <v>NA</v>
      </c>
      <c r="H6" s="83">
        <f>COUNTIFS(Table1[Child Race: White],"Yes",
          Table1[Was this child open during the report period?],"Yes",
          Table1[Did this case close this report period?],"Yes")</f>
        <v>0</v>
      </c>
      <c r="I6" s="84" t="str">
        <f>IFERROR(COUNTIFS(Table1[Child Race: White],"Yes",
                  Table1[Was this child open during the report period?],"Yes",
                  Table1[Did this case close this report period?],"Yes",
                  Table1[At service completion, did this child have improved scores on items related to child emotional functioning on the Youth Adjustment Domain?],"Yes")
         /
         COUNTIFS(Table1[Child Race: White],"Yes",
                  Table1[Was this child open during the report period?],"Yes",
                  Table1[Did this case close this report period?],"Yes"),"NA")</f>
        <v>NA</v>
      </c>
      <c r="J6" s="25">
        <f>COUNTIFS(Table1[Child Race:  Black or African American],"Yes",
          Table1[Was this child open during the report period?],"Yes",
          Table1[Did this case close this report period?],"Yes")</f>
        <v>0</v>
      </c>
      <c r="K6" s="26" t="str">
        <f>IFERROR(COUNTIFS(Table1[Child Race:  Black or African American],"Yes",
                  Table1[Was this child open during the report period?],"Yes",
                  Table1[Did this case close this report period?],"Yes",
                  Table1[At service completion, did this child have improved scores on items related to child emotional functioning on the Youth Adjustment Domain?],"Yes")
         /
         COUNTIFS(Table1[Child Race:  Black or African American],"Yes",
                  Table1[Was this child open during the report period?],"Yes",
                  Table1[Did this case close this report period?],"Yes"),"NA")</f>
        <v>NA</v>
      </c>
      <c r="L6" s="27">
        <f>COUNTIFS(Table1[Child Race:  Asian],"Yes",
          Table1[Was this child open during the report period?],"Yes",
          Table1[Did this case close this report period?],"Yes")</f>
        <v>0</v>
      </c>
      <c r="M6" s="28" t="str">
        <f>IFERROR(COUNTIFS(Table1[Child Race:  Asian],"Yes",
                  Table1[Was this child open during the report period?],"Yes",
                  Table1[Did this case close this report period?],"Yes",
                  Table1[At service completion, did this child have improved scores on items related to child emotional functioning on the Youth Adjustment Domain?],"Yes")
         /
         COUNTIFS(Table1[Child Race:  Asian],"Yes",
                  Table1[Was this child open during the report period?],"Yes",
                  Table1[Did this case close this report period?],"Yes"),"NA")</f>
        <v>NA</v>
      </c>
      <c r="N6" s="29">
        <f>COUNTIFS(Table1[Child Race: Native Hawaiian or Other Pacific Islander],"Yes",
          Table1[Was this child open during the report period?],"Yes",
          Table1[Did this case close this report period?],"Yes")</f>
        <v>0</v>
      </c>
      <c r="O6" s="30" t="str">
        <f>IFERROR(COUNTIFS(Table1[Child Race: Native Hawaiian or Other Pacific Islander],"Yes",
                  Table1[Was this child open during the report period?],"Yes",
                  Table1[Did this case close this report period?],"Yes",
                  Table1[At service completion, did this child have improved scores on items related to child emotional functioning on the Youth Adjustment Domain?],"Yes")
         /
         COUNTIFS(Table1[Child Race: Native Hawaiian or Other Pacific Islander],"Yes",
                  Table1[Was this child open during the report period?],"Yes",
                  Table1[Did this case close this report period?],"Yes"),"NA")</f>
        <v>NA</v>
      </c>
      <c r="P6" s="31">
        <f>COUNTIFS(Table1[Child Race: American Indian or Alaska Native],"Yes",
          Table1[Was this child open during the report period?],"Yes",
          Table1[Did this case close this report period?],"Yes")</f>
        <v>0</v>
      </c>
      <c r="Q6" s="32" t="str">
        <f>IFERROR(COUNTIFS(Table1[Child Race: American Indian or Alaska Native],"Yes",
                  Table1[Was this child open during the report period?],"Yes",
                  Table1[Did this case close this report period?],"Yes",
                  Table1[At service completion, did this child have improved scores on items related to child emotional functioning on the Youth Adjustment Domain?],"Yes")
         /
         COUNTIFS(Table1[Child Race: American Indian or Alaska Native],"Yes",
                  Table1[Was this child open during the report period?],"Yes",
                  Table1[Did this case close this report period?],"Yes"),"NA")</f>
        <v>NA</v>
      </c>
    </row>
    <row r="7" spans="1:17" ht="56" x14ac:dyDescent="0.35">
      <c r="A7" s="97" t="s">
        <v>153</v>
      </c>
      <c r="B7" s="39" t="s">
        <v>154</v>
      </c>
      <c r="C7" s="40">
        <v>0.85</v>
      </c>
      <c r="D7" s="22">
        <f>COUNTIFS(Table1[Was this child open during the report period?], "Yes",
Table1[Did this case close this report period?], "Yes")</f>
        <v>0</v>
      </c>
      <c r="E7" s="22" t="str">
        <f>IFERROR(COUNTIFS(Table1[Was this child open during the report period?], "Yes",
Table1[Did this case close this report period?], "Yes",
Table1[At service completion, did the caregiver have improved scores on items related to positive parenting practices in the Parenting and Family Management Domain? ], "Yes")/COUNTIFS(Table1[Was this child open during the report period?], "Yes",
Table1[Did this case close this report period?], "Yes"), "NA")</f>
        <v>NA</v>
      </c>
      <c r="F7" s="23">
        <f>COUNTIFS(Table1[Child Hispanic or Latino Ethnicity],"Yes",
          Table1[Was this child open during the report period?],"Yes",
          Table1[Did this case close this report period?],"Yes")</f>
        <v>0</v>
      </c>
      <c r="G7" s="24" t="str">
        <f>IFERROR(COUNTIFS(Table1[Child Hispanic or Latino Ethnicity],"Yes",
                  Table1[Was this child open during the report period?],"Yes",
                  Table1[Did this case close this report period?],"Yes",
                  Table1[At service completion, did the caregiver have improved scores on items related to positive parenting practices in the Parenting and Family Management Domain? ],"Yes")
         /
         COUNTIFS(Table1[Child Hispanic or Latino Ethnicity],"Yes",
                  Table1[Was this child open during the report period?],"Yes",
                  Table1[Did this case close this report period?],"Yes"),"NA")</f>
        <v>NA</v>
      </c>
      <c r="H7" s="83">
        <f>COUNTIFS(Table1[Child Race: White],"Yes",
          Table1[Was this child open during the report period?],"Yes",
          Table1[Did this case close this report period?],"Yes")</f>
        <v>0</v>
      </c>
      <c r="I7" s="84" t="str">
        <f>IFERROR(COUNTIFS(Table1[Child Race: White],"Yes",
                  Table1[Was this child open during the report period?],"Yes",
                  Table1[Did this case close this report period?],"Yes",
                  Table1[At service completion, did the caregiver have improved scores on items related to positive parenting practices in the Parenting and Family Management Domain? ],"Yes")
         /
         COUNTIFS(Table1[Child Race: White],"Yes",
                  Table1[Was this child open during the report period?],"Yes",
                  Table1[Did this case close this report period?],"Yes"),"NA")</f>
        <v>NA</v>
      </c>
      <c r="J7" s="25">
        <f>COUNTIFS(Table1[Child Race:  Black or African American],"Yes",
          Table1[Was this child open during the report period?],"Yes",
          Table1[Did this case close this report period?],"Yes")</f>
        <v>0</v>
      </c>
      <c r="K7" s="26" t="str">
        <f>IFERROR(COUNTIFS(Table1[Child Race:  Black or African American],"Yes",
                  Table1[Was this child open during the report period?],"Yes",
                  Table1[Did this case close this report period?],"Yes",
                  Table1[At service completion, did the caregiver have improved scores on items related to positive parenting practices in the Parenting and Family Management Domain? ],"Yes")
         /
         COUNTIFS(Table1[Child Race:  Black or African American],"Yes",
                  Table1[Was this child open during the report period?],"Yes",
                  Table1[Did this case close this report period?],"Yes"),"NA")</f>
        <v>NA</v>
      </c>
      <c r="L7" s="27">
        <f>COUNTIFS(Table1[Child Race:  Asian],"Yes",
          Table1[Was this child open during the report period?],"Yes",
          Table1[Did this case close this report period?],"Yes")</f>
        <v>0</v>
      </c>
      <c r="M7" s="28" t="str">
        <f>IFERROR(COUNTIFS(Table1[Child Race:  Asian],"Yes",
                  Table1[Was this child open during the report period?],"Yes",
                  Table1[Did this case close this report period?],"Yes",
                  Table1[At service completion, did the caregiver have improved scores on items related to positive parenting practices in the Parenting and Family Management Domain? ],"Yes")
         /
         COUNTIFS(Table1[Child Race:  Asian],"Yes",
                  Table1[Was this child open during the report period?],"Yes",
                  Table1[Did this case close this report period?],"Yes"),"NA")</f>
        <v>NA</v>
      </c>
      <c r="N7" s="29">
        <f>COUNTIFS(Table1[Child Race: Native Hawaiian or Other Pacific Islander],"Yes",
          Table1[Was this child open during the report period?],"Yes",
          Table1[Did this case close this report period?],"Yes")</f>
        <v>0</v>
      </c>
      <c r="O7" s="30" t="str">
        <f>IFERROR(COUNTIFS(Table1[Child Race: Native Hawaiian or Other Pacific Islander],"Yes",
                  Table1[Was this child open during the report period?],"Yes",
                  Table1[Did this case close this report period?],"Yes",
                  Table1[At service completion, did the caregiver have improved scores on items related to positive parenting practices in the Parenting and Family Management Domain? ],"Yes")
         /
         COUNTIFS(Table1[Child Race: Native Hawaiian or Other Pacific Islander],"Yes",
                  Table1[Was this child open during the report period?],"Yes",
                  Table1[Did this case close this report period?],"Yes"),"NA")</f>
        <v>NA</v>
      </c>
      <c r="P7" s="31">
        <f>COUNTIFS(Table1[Child Race: American Indian or Alaska Native],"Yes",
          Table1[Was this child open during the report period?],"Yes",
          Table1[Did this case close this report period?],"Yes")</f>
        <v>0</v>
      </c>
      <c r="Q7" s="34" t="str">
        <f>IFERROR(COUNTIFS(Table1[Child Race: American Indian or Alaska Native],"Yes",
                  Table1[Was this child open during the report period?],"Yes",
                  Table1[Did this case close this report period?],"Yes",
                  Table1[At service completion, did the caregiver have improved scores on items related to positive parenting practices in the Parenting and Family Management Domain? ],"Yes")
         /
         COUNTIFS(Table1[Child Race: American Indian or Alaska Native],"Yes",
                  Table1[Was this child open during the report period?],"Yes",
                  Table1[Did this case close this report period?],"Yes"),"NA")</f>
        <v>NA</v>
      </c>
    </row>
    <row r="8" spans="1:17" x14ac:dyDescent="0.35">
      <c r="A8" s="97"/>
      <c r="B8" s="36"/>
      <c r="C8" s="35"/>
      <c r="D8" s="22"/>
      <c r="E8" s="21"/>
      <c r="F8" s="22"/>
      <c r="G8" s="21"/>
      <c r="H8" s="22"/>
      <c r="I8" s="21"/>
      <c r="J8" s="22"/>
      <c r="K8" s="21"/>
      <c r="L8" s="22"/>
      <c r="M8" s="21"/>
      <c r="N8" s="22"/>
      <c r="O8" s="21"/>
      <c r="P8" s="22"/>
      <c r="Q8" s="21"/>
    </row>
    <row r="9" spans="1:17" x14ac:dyDescent="0.35">
      <c r="A9" s="97"/>
      <c r="B9" s="33"/>
      <c r="C9" s="21"/>
      <c r="D9" s="22"/>
      <c r="E9" s="21"/>
      <c r="F9" s="22"/>
      <c r="G9" s="21"/>
      <c r="H9" s="22"/>
      <c r="I9" s="21"/>
      <c r="J9" s="22"/>
      <c r="K9" s="21"/>
      <c r="L9" s="22"/>
      <c r="M9" s="21"/>
      <c r="N9" s="22"/>
      <c r="O9" s="21"/>
      <c r="P9" s="22"/>
      <c r="Q9" s="21"/>
    </row>
    <row r="10" spans="1:17" x14ac:dyDescent="0.35">
      <c r="A10" s="97"/>
      <c r="B10" s="33"/>
      <c r="C10" s="35"/>
      <c r="D10" s="22"/>
      <c r="E10" s="21"/>
      <c r="F10" s="22"/>
      <c r="G10" s="21"/>
      <c r="H10" s="22"/>
      <c r="I10" s="21"/>
      <c r="J10" s="22"/>
      <c r="K10" s="21"/>
      <c r="L10" s="22"/>
      <c r="M10" s="21"/>
      <c r="N10" s="22"/>
      <c r="O10" s="21"/>
      <c r="P10" s="22"/>
      <c r="Q10" s="21"/>
    </row>
  </sheetData>
  <sheetProtection algorithmName="SHA-512" hashValue="MBdsswlZ/j7Zkvm18DF/GK5u2Eoxv6OB5rFcq0MFEVdjtPvnNUJKS4h55ZE5rF8dv+wVFo0GxUSMO+IOGaU/EQ==" saltValue="Zihn7enpTEDXpXJbVAJBPA==" spinCount="100000" sheet="1" objects="1" scenarios="1" selectLockedCells="1" selectUnlockedCells="1"/>
  <mergeCells count="14">
    <mergeCell ref="A1:K1"/>
    <mergeCell ref="A7:A8"/>
    <mergeCell ref="A9:A10"/>
    <mergeCell ref="A2:Q2"/>
    <mergeCell ref="A3:A4"/>
    <mergeCell ref="B3:B4"/>
    <mergeCell ref="C3:C4"/>
    <mergeCell ref="D3:E3"/>
    <mergeCell ref="F3:G3"/>
    <mergeCell ref="H3:I3"/>
    <mergeCell ref="J3:K3"/>
    <mergeCell ref="L3:M3"/>
    <mergeCell ref="N3:O3"/>
    <mergeCell ref="P3:Q3"/>
  </mergeCells>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6CF53642CFB8E429D735BE068C8D32E" ma:contentTypeVersion="" ma:contentTypeDescription="Create a new document." ma:contentTypeScope="" ma:versionID="58bb31c54cc78280f8e6f577954fd7a5">
  <xsd:schema xmlns:xsd="http://www.w3.org/2001/XMLSchema" xmlns:xs="http://www.w3.org/2001/XMLSchema" xmlns:p="http://schemas.microsoft.com/office/2006/metadata/properties" xmlns:ns2="ac21467a-2607-45ec-8261-55e851c78946" xmlns:ns3="96e73e70-8da9-4cdf-ad3d-bb5a5b31f7e2" targetNamespace="http://schemas.microsoft.com/office/2006/metadata/properties" ma:root="true" ma:fieldsID="3cd6fa35f0b812e49160ec4eea868e41" ns2:_="" ns3:_="">
    <xsd:import namespace="ac21467a-2607-45ec-8261-55e851c78946"/>
    <xsd:import namespace="96e73e70-8da9-4cdf-ad3d-bb5a5b31f7e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Identify_x0020_any_x0020_area_x0020_of_x0020_crossover_x003b__x0020_what_x0020_about_x0020_this_x0020_priority_x0020_area_x0020_has_x0020_potential_x0020_impact_x0020_on_x0020_your_x0020_priority_x0020_area_x003f_" minOccurs="0"/>
                <xsd:element ref="ns2:Have_x0020_you_x0020_or_x0020_any_x0020_of_x0020_your_x0020_jurisdictions_x0020_done_x0020_similar_x0020_work_x0020_that_x0020_you_x0020_want_x0020_to_x0020_elevate_x0020_for_x0020_this_x0020_team_x003f_" minOccurs="0"/>
                <xsd:element ref="ns2:Any_x0020_other_x0020_observations_x0020_or_x0020_concerns_x0020_you_x0020_want_x0020_to_x0020_share_x0020_with_x0020_this_x0020_priority_x0020_lead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21467a-2607-45ec-8261-55e851c789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dada7c3-aacb-455f-bd03-6005df5ea7e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Identify_x0020_any_x0020_area_x0020_of_x0020_crossover_x003b__x0020_what_x0020_about_x0020_this_x0020_priority_x0020_area_x0020_has_x0020_potential_x0020_impact_x0020_on_x0020_your_x0020_priority_x0020_area_x003f_" ma:index="24" nillable="true" ma:displayName="Identify any area of crossover; what about this priority area has potential impact on your priority area?" ma:internalName="Identify_x0020_any_x0020_area_x0020_of_x0020_crossover_x003b__x0020_what_x0020_about_x0020_this_x0020_priority_x0020_area_x0020_has_x0020_potential_x0020_impact_x0020_on_x0020_your_x0020_priority_x0020_area_x003f_">
      <xsd:simpleType>
        <xsd:restriction base="dms:Note">
          <xsd:maxLength value="255"/>
        </xsd:restriction>
      </xsd:simpleType>
    </xsd:element>
    <xsd:element name="Have_x0020_you_x0020_or_x0020_any_x0020_of_x0020_your_x0020_jurisdictions_x0020_done_x0020_similar_x0020_work_x0020_that_x0020_you_x0020_want_x0020_to_x0020_elevate_x0020_for_x0020_this_x0020_team_x003f_" ma:index="25" nillable="true" ma:displayName="Have you or any of your jurisdictions done similar work that you want to elevate for this team?" ma:internalName="Have_x0020_you_x0020_or_x0020_any_x0020_of_x0020_your_x0020_jurisdictions_x0020_done_x0020_similar_x0020_work_x0020_that_x0020_you_x0020_want_x0020_to_x0020_elevate_x0020_for_x0020_this_x0020_team_x003f_">
      <xsd:simpleType>
        <xsd:restriction base="dms:Note">
          <xsd:maxLength value="255"/>
        </xsd:restriction>
      </xsd:simpleType>
    </xsd:element>
    <xsd:element name="Any_x0020_other_x0020_observations_x0020_or_x0020_concerns_x0020_you_x0020_want_x0020_to_x0020_share_x0020_with_x0020_this_x0020_priority_x0020_lead_x003f_" ma:index="26" nillable="true" ma:displayName="Any other observations or concerns you want to share with this priority lead?" ma:internalName="Any_x0020_other_x0020_observations_x0020_or_x0020_concerns_x0020_you_x0020_want_x0020_to_x0020_share_x0020_with_x0020_this_x0020_priority_x0020_lead_x003f_">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6e73e70-8da9-4cdf-ad3d-bb5a5b31f7e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c82eed4a-d5c7-44be-a967-0ba4e71634d7}" ma:internalName="TaxCatchAll" ma:showField="CatchAllData" ma:web="96e73e70-8da9-4cdf-ad3d-bb5a5b31f7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6e73e70-8da9-4cdf-ad3d-bb5a5b31f7e2" xsi:nil="true"/>
    <lcf76f155ced4ddcb4097134ff3c332f xmlns="ac21467a-2607-45ec-8261-55e851c78946">
      <Terms xmlns="http://schemas.microsoft.com/office/infopath/2007/PartnerControls"/>
    </lcf76f155ced4ddcb4097134ff3c332f>
    <Identify_x0020_any_x0020_area_x0020_of_x0020_crossover_x003b__x0020_what_x0020_about_x0020_this_x0020_priority_x0020_area_x0020_has_x0020_potential_x0020_impact_x0020_on_x0020_your_x0020_priority_x0020_area_x003f_ xmlns="ac21467a-2607-45ec-8261-55e851c78946" xsi:nil="true"/>
    <Any_x0020_other_x0020_observations_x0020_or_x0020_concerns_x0020_you_x0020_want_x0020_to_x0020_share_x0020_with_x0020_this_x0020_priority_x0020_lead_x003f_ xmlns="ac21467a-2607-45ec-8261-55e851c78946" xsi:nil="true"/>
    <Have_x0020_you_x0020_or_x0020_any_x0020_of_x0020_your_x0020_jurisdictions_x0020_done_x0020_similar_x0020_work_x0020_that_x0020_you_x0020_want_x0020_to_x0020_elevate_x0020_for_x0020_this_x0020_team_x003f_ xmlns="ac21467a-2607-45ec-8261-55e851c78946" xsi:nil="true"/>
  </documentManagement>
</p:properties>
</file>

<file path=customXml/itemProps1.xml><?xml version="1.0" encoding="utf-8"?>
<ds:datastoreItem xmlns:ds="http://schemas.openxmlformats.org/officeDocument/2006/customXml" ds:itemID="{E8463F17-41F6-4E21-A510-DDC2734F261F}">
  <ds:schemaRefs>
    <ds:schemaRef ds:uri="http://schemas.microsoft.com/sharepoint/v3/contenttype/forms"/>
  </ds:schemaRefs>
</ds:datastoreItem>
</file>

<file path=customXml/itemProps2.xml><?xml version="1.0" encoding="utf-8"?>
<ds:datastoreItem xmlns:ds="http://schemas.openxmlformats.org/officeDocument/2006/customXml" ds:itemID="{5C937107-F779-406B-8819-2F2C80B549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21467a-2607-45ec-8261-55e851c78946"/>
    <ds:schemaRef ds:uri="96e73e70-8da9-4cdf-ad3d-bb5a5b31f7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E742D37-A790-41A9-AAFA-817F09F8372E}">
  <ds:schemaRefs>
    <ds:schemaRef ds:uri="96e73e70-8da9-4cdf-ad3d-bb5a5b31f7e2"/>
    <ds:schemaRef ds:uri="http://schemas.microsoft.com/office/infopath/2007/PartnerControls"/>
    <ds:schemaRef ds:uri="http://schemas.microsoft.com/office/2006/documentManagement/types"/>
    <ds:schemaRef ds:uri="http://www.w3.org/XML/1998/namespace"/>
    <ds:schemaRef ds:uri="http://purl.org/dc/dcmitype/"/>
    <ds:schemaRef ds:uri="http://schemas.openxmlformats.org/package/2006/metadata/core-properties"/>
    <ds:schemaRef ds:uri="http://schemas.microsoft.com/office/2006/metadata/properties"/>
    <ds:schemaRef ds:uri="ac21467a-2607-45ec-8261-55e851c78946"/>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County Names to hide (2)</vt:lpstr>
      <vt:lpstr>Cover_Sheet2</vt:lpstr>
      <vt:lpstr>Fidelity</vt:lpstr>
      <vt:lpstr>Outcomes</vt:lpstr>
      <vt:lpstr>Fidelity Aggregate</vt:lpstr>
      <vt:lpstr>Outcomes Aggregate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Kya Barounis</dc:creator>
  <cp:keywords/>
  <dc:description/>
  <cp:lastModifiedBy>Kya Barounis</cp:lastModifiedBy>
  <cp:revision/>
  <dcterms:created xsi:type="dcterms:W3CDTF">2025-08-07T23:06:14Z</dcterms:created>
  <dcterms:modified xsi:type="dcterms:W3CDTF">2026-10-12T19:56:36Z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0x01010066CF53642CFB8E429D735BE068C8D32E</vt:lpwstr>
  </property>
  <property fmtid="{D5CDD505-2E9C-101B-9397-08002B2CF9AE}" pid="3" name="MediaServiceImageTags">
    <vt:lpwstr/>
  </property>
</Properties>
</file>