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204" documentId="8_{CF7A2AC2-BC36-4794-BCB7-033D13841812}" xr6:coauthVersionLast="47" xr6:coauthVersionMax="47" xr10:uidLastSave="{9588E853-A260-47FF-8F38-4669E1840AD2}"/>
  <bookViews>
    <workbookView xWindow="-110" yWindow="-110" windowWidth="19420" windowHeight="10420" xr2:uid="{01767EF8-53EF-4747-ABC7-F5DAC2698759}"/>
  </bookViews>
  <sheets>
    <sheet name="Cover_Sheet2" sheetId="11" r:id="rId1"/>
    <sheet name="County Names to hide (2)" sheetId="10" state="hidden" r:id="rId2"/>
    <sheet name="Cover_Sheet" sheetId="2" state="hidden" r:id="rId3"/>
    <sheet name="Fidelity" sheetId="7" r:id="rId4"/>
    <sheet name="Outcomes" sheetId="4" r:id="rId5"/>
    <sheet name="Fidelity Aggregate" sheetId="9" r:id="rId6"/>
    <sheet name="Outcomes Aggregate" sheetId="8" r:id="rId7"/>
    <sheet name="County Names to hide" sheetId="3" state="hidden" r:id="rId8"/>
  </sheets>
  <definedNames>
    <definedName name="HomeVisitorsFilteredList" localSheetId="1">'County Names to hide (2)'!$C$2</definedName>
    <definedName name="HomeVisitorsFilteredList" localSheetId="0">#REF!</definedName>
    <definedName name="HomeVisitorsFilteredList">'County Names to hide'!$C$2</definedName>
    <definedName name="HV_FilteredList" localSheetId="1">'County Names to hide (2)'!$C$2:$C$1001</definedName>
    <definedName name="HV_FilteredList" localSheetId="0">#REF!</definedName>
    <definedName name="HV_FilteredList">'County Names to hide'!$C$2:$C$1000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4" l="1"/>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324" i="4"/>
  <c r="U325" i="4"/>
  <c r="U326" i="4"/>
  <c r="U327" i="4"/>
  <c r="U328" i="4"/>
  <c r="U329" i="4"/>
  <c r="U330" i="4"/>
  <c r="U331" i="4"/>
  <c r="U332" i="4"/>
  <c r="U333" i="4"/>
  <c r="U334" i="4"/>
  <c r="U335" i="4"/>
  <c r="U336" i="4"/>
  <c r="U337" i="4"/>
  <c r="U338" i="4"/>
  <c r="U339" i="4"/>
  <c r="U340" i="4"/>
  <c r="U341" i="4"/>
  <c r="U342" i="4"/>
  <c r="U343" i="4"/>
  <c r="U344" i="4"/>
  <c r="U345" i="4"/>
  <c r="U346" i="4"/>
  <c r="U347" i="4"/>
  <c r="U348" i="4"/>
  <c r="U349" i="4"/>
  <c r="U350" i="4"/>
  <c r="U351" i="4"/>
  <c r="U352" i="4"/>
  <c r="U353" i="4"/>
  <c r="U354" i="4"/>
  <c r="U355" i="4"/>
  <c r="U356" i="4"/>
  <c r="U357" i="4"/>
  <c r="U358" i="4"/>
  <c r="U359" i="4"/>
  <c r="U360" i="4"/>
  <c r="U361" i="4"/>
  <c r="U362" i="4"/>
  <c r="U363" i="4"/>
  <c r="U364" i="4"/>
  <c r="U365" i="4"/>
  <c r="U366" i="4"/>
  <c r="U367" i="4"/>
  <c r="U368" i="4"/>
  <c r="U369" i="4"/>
  <c r="U370" i="4"/>
  <c r="U371" i="4"/>
  <c r="U372" i="4"/>
  <c r="U373" i="4"/>
  <c r="U374" i="4"/>
  <c r="U375" i="4"/>
  <c r="U376" i="4"/>
  <c r="U377" i="4"/>
  <c r="U378" i="4"/>
  <c r="U379" i="4"/>
  <c r="U380" i="4"/>
  <c r="U381" i="4"/>
  <c r="U382" i="4"/>
  <c r="U383" i="4"/>
  <c r="U384" i="4"/>
  <c r="U385" i="4"/>
  <c r="U386" i="4"/>
  <c r="U387" i="4"/>
  <c r="U388" i="4"/>
  <c r="U389" i="4"/>
  <c r="U390" i="4"/>
  <c r="U391" i="4"/>
  <c r="U392" i="4"/>
  <c r="U393" i="4"/>
  <c r="U394" i="4"/>
  <c r="U395" i="4"/>
  <c r="U396" i="4"/>
  <c r="U397" i="4"/>
  <c r="U398" i="4"/>
  <c r="U399" i="4"/>
  <c r="U400" i="4"/>
  <c r="U401" i="4"/>
  <c r="U402" i="4"/>
  <c r="U403" i="4"/>
  <c r="U404" i="4"/>
  <c r="U405" i="4"/>
  <c r="U406" i="4"/>
  <c r="U407" i="4"/>
  <c r="U408" i="4"/>
  <c r="U409" i="4"/>
  <c r="U410" i="4"/>
  <c r="U411" i="4"/>
  <c r="U412" i="4"/>
  <c r="U413" i="4"/>
  <c r="U414" i="4"/>
  <c r="U415" i="4"/>
  <c r="U416" i="4"/>
  <c r="U417" i="4"/>
  <c r="U418" i="4"/>
  <c r="U419" i="4"/>
  <c r="U420" i="4"/>
  <c r="U421" i="4"/>
  <c r="U422" i="4"/>
  <c r="U423" i="4"/>
  <c r="U424" i="4"/>
  <c r="U425" i="4"/>
  <c r="U426" i="4"/>
  <c r="U427" i="4"/>
  <c r="U428" i="4"/>
  <c r="U429" i="4"/>
  <c r="U430" i="4"/>
  <c r="U431" i="4"/>
  <c r="U432" i="4"/>
  <c r="U433" i="4"/>
  <c r="U434" i="4"/>
  <c r="U435" i="4"/>
  <c r="U436" i="4"/>
  <c r="U437" i="4"/>
  <c r="U438" i="4"/>
  <c r="U439" i="4"/>
  <c r="U440" i="4"/>
  <c r="U441" i="4"/>
  <c r="U442" i="4"/>
  <c r="U443" i="4"/>
  <c r="U444" i="4"/>
  <c r="U445" i="4"/>
  <c r="U446" i="4"/>
  <c r="U447" i="4"/>
  <c r="U448" i="4"/>
  <c r="U449" i="4"/>
  <c r="U450" i="4"/>
  <c r="U451" i="4"/>
  <c r="U452" i="4"/>
  <c r="U453" i="4"/>
  <c r="U454" i="4"/>
  <c r="U455" i="4"/>
  <c r="U456" i="4"/>
  <c r="U457" i="4"/>
  <c r="U458" i="4"/>
  <c r="U459" i="4"/>
  <c r="U460" i="4"/>
  <c r="U461" i="4"/>
  <c r="U462" i="4"/>
  <c r="U463" i="4"/>
  <c r="U464" i="4"/>
  <c r="U465" i="4"/>
  <c r="U466" i="4"/>
  <c r="U467" i="4"/>
  <c r="U468" i="4"/>
  <c r="U469" i="4"/>
  <c r="U470" i="4"/>
  <c r="U471" i="4"/>
  <c r="U472" i="4"/>
  <c r="U473" i="4"/>
  <c r="U474" i="4"/>
  <c r="U475" i="4"/>
  <c r="U476" i="4"/>
  <c r="U477" i="4"/>
  <c r="U478" i="4"/>
  <c r="U479" i="4"/>
  <c r="U480" i="4"/>
  <c r="U481" i="4"/>
  <c r="U482" i="4"/>
  <c r="U483" i="4"/>
  <c r="U484" i="4"/>
  <c r="U485" i="4"/>
  <c r="U486" i="4"/>
  <c r="U487" i="4"/>
  <c r="U488" i="4"/>
  <c r="U489" i="4"/>
  <c r="U490" i="4"/>
  <c r="U491" i="4"/>
  <c r="U492" i="4"/>
  <c r="U493" i="4"/>
  <c r="U494" i="4"/>
  <c r="U495" i="4"/>
  <c r="U496" i="4"/>
  <c r="U497" i="4"/>
  <c r="U498" i="4"/>
  <c r="U499" i="4"/>
  <c r="U500"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D4"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3" i="7"/>
  <c r="E9" i="9"/>
  <c r="D11" i="9"/>
  <c r="D9" i="9"/>
  <c r="H3" i="11"/>
  <c r="I3" i="11" s="1" a="1"/>
  <c r="E2" i="10"/>
  <c r="B2" i="10"/>
  <c r="C2" i="3"/>
  <c r="D2" i="3"/>
  <c r="D101" i="7"/>
  <c r="D102" i="7"/>
  <c r="D103" i="7"/>
  <c r="D104" i="7"/>
  <c r="D105" i="7"/>
  <c r="D106" i="7"/>
  <c r="D107" i="7"/>
  <c r="D108" i="7"/>
  <c r="D109" i="7"/>
  <c r="D110" i="7"/>
  <c r="D111" i="7"/>
  <c r="D112" i="7"/>
  <c r="D8" i="9" l="1"/>
  <c r="L7" i="4" l="1"/>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B2" i="3"/>
  <c r="E12" i="9" l="1"/>
  <c r="D12" i="9"/>
  <c r="E10" i="9"/>
  <c r="D10" i="9"/>
  <c r="D4" i="9"/>
  <c r="D6" i="9"/>
  <c r="E8" i="9"/>
  <c r="E7" i="9"/>
  <c r="E6" i="9"/>
  <c r="E4" i="9"/>
  <c r="D5" i="9"/>
  <c r="D7" i="9"/>
  <c r="E5" i="9"/>
  <c r="E6" i="8" l="1"/>
  <c r="L5" i="8"/>
  <c r="M5" i="8"/>
  <c r="K5" i="8"/>
  <c r="I5" i="8"/>
  <c r="E5" i="8"/>
  <c r="J7" i="8"/>
  <c r="H5" i="8"/>
  <c r="Q5" i="8"/>
  <c r="J6" i="8"/>
  <c r="Q7" i="8"/>
  <c r="O5" i="8"/>
  <c r="J5" i="8"/>
  <c r="O7" i="8"/>
  <c r="H7" i="8"/>
  <c r="M7" i="8"/>
  <c r="K7" i="8"/>
  <c r="N7" i="8"/>
  <c r="K6" i="8"/>
  <c r="D6" i="8"/>
  <c r="N6" i="8"/>
  <c r="F7" i="8"/>
  <c r="F5" i="8"/>
  <c r="I6" i="8"/>
  <c r="G5" i="8"/>
  <c r="N5" i="8"/>
  <c r="H6" i="8"/>
  <c r="O6" i="8"/>
  <c r="D7" i="8"/>
  <c r="I7" i="8"/>
  <c r="L7" i="8"/>
  <c r="E7" i="8"/>
  <c r="F6" i="8"/>
  <c r="D5" i="8"/>
  <c r="P5" i="8"/>
  <c r="G7" i="8"/>
  <c r="L6" i="8"/>
  <c r="Q6" i="8"/>
  <c r="M6" i="8"/>
  <c r="G6" i="8"/>
  <c r="P6" i="8"/>
  <c r="P7" i="8"/>
  <c r="I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D454CC91-546D-4B7B-85CA-4C59CAACD006}">
      <text>
        <r>
          <rPr>
            <sz val="9"/>
            <color indexed="81"/>
            <rFont val="Tahoma"/>
            <family val="2"/>
          </rPr>
          <t xml:space="preserve">“N” = number of eligible participants for that metric within the demographic group. Eligibility depends on criteria like age, time in program, or screening completion.
</t>
        </r>
      </text>
    </comment>
    <comment ref="F4" authorId="0" shapeId="0" xr:uid="{F81DE7DD-10D3-42EC-B3CB-34D198C8ADB0}">
      <text>
        <r>
          <rPr>
            <sz val="9"/>
            <color indexed="81"/>
            <rFont val="Tahoma"/>
            <family val="2"/>
          </rPr>
          <t xml:space="preserve">“N” = number of eligible participants for that metric within the demographic group. Eligibility depends on criteria like age, time in program, or screening completion.
</t>
        </r>
      </text>
    </comment>
    <comment ref="H4" authorId="0" shapeId="0" xr:uid="{7780A587-5E07-4B2F-9F2B-CE41EB8E98D8}">
      <text>
        <r>
          <rPr>
            <sz val="9"/>
            <color indexed="81"/>
            <rFont val="Tahoma"/>
            <family val="2"/>
          </rPr>
          <t xml:space="preserve">“N” = number of eligible participants for that metric within the demographic group. Eligibility depends on criteria like age, time in program, or screening completion.
</t>
        </r>
      </text>
    </comment>
    <comment ref="J4" authorId="0" shapeId="0" xr:uid="{604BF25D-1AFB-40B9-B4BA-116ADB661829}">
      <text>
        <r>
          <rPr>
            <sz val="9"/>
            <color indexed="81"/>
            <rFont val="Tahoma"/>
            <family val="2"/>
          </rPr>
          <t xml:space="preserve">“N” = number of eligible participants for that metric within the demographic group. Eligibility depends on criteria like age, time in program, or screening completion.
</t>
        </r>
      </text>
    </comment>
    <comment ref="L4" authorId="0" shapeId="0" xr:uid="{ACC9C337-6EC1-433B-AD01-870D5A8E2ED4}">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E646EE18-2FD1-4F48-8C24-0E065D3C4C5B}">
      <text>
        <r>
          <rPr>
            <sz val="9"/>
            <color indexed="81"/>
            <rFont val="Tahoma"/>
            <family val="2"/>
          </rPr>
          <t xml:space="preserve">“N” = number of eligible participants for that metric within the demographic group. Eligibility depends on criteria like age, time in program, or screening completion.
</t>
        </r>
      </text>
    </comment>
    <comment ref="P4" authorId="0" shapeId="0" xr:uid="{2799018F-F858-4899-9BCD-11024CFEA8F4}">
      <text>
        <r>
          <rPr>
            <sz val="9"/>
            <color indexed="81"/>
            <rFont val="Tahoma"/>
            <family val="2"/>
          </rPr>
          <t xml:space="preserve">“N” = number of eligible participants for that metric within the demographic group. Eligibility depends on criteria like age, time in program, or screening completion.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<sst xmlns="http://schemas.openxmlformats.org/spreadsheetml/2006/main" count="253" uniqueCount="171">
  <si>
    <t>County</t>
  </si>
  <si>
    <t>Name of EBP Model</t>
  </si>
  <si>
    <t>Name of agency providing MST to FFPSA candidates</t>
  </si>
  <si>
    <t>Name of site providing MST to FFPSA candidates</t>
  </si>
  <si>
    <t>Report Type</t>
  </si>
  <si>
    <t>What month do you want the report period to start in?</t>
  </si>
  <si>
    <t>What year do you want the report period to start in?</t>
  </si>
  <si>
    <t>Reporting Period Start Date</t>
  </si>
  <si>
    <t>Reporting Period End Date</t>
  </si>
  <si>
    <t>Fiscal Year</t>
  </si>
  <si>
    <t>How many TAM-R were due this report period?</t>
  </si>
  <si>
    <t>How many of these TAM-R were completed?</t>
  </si>
  <si>
    <t>What was the average TAM-R adherence score?</t>
  </si>
  <si>
    <t>Report Completed By</t>
  </si>
  <si>
    <t>Email Address</t>
  </si>
  <si>
    <t xml:space="preserve">Alpine  </t>
  </si>
  <si>
    <t>MST</t>
  </si>
  <si>
    <t>Quarterly</t>
  </si>
  <si>
    <t>March</t>
  </si>
  <si>
    <t>Counties</t>
  </si>
  <si>
    <t>Today's Date</t>
  </si>
  <si>
    <t>Start of Reporting Period</t>
  </si>
  <si>
    <t>End of Reporting Period</t>
  </si>
  <si>
    <t xml:space="preserve">Alameda  </t>
  </si>
  <si>
    <t xml:space="preserve">Amador  </t>
  </si>
  <si>
    <t xml:space="preserve">Butte  </t>
  </si>
  <si>
    <t xml:space="preserve">Calaveras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</si>
  <si>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</si>
  <si>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</si>
  <si>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</si>
  <si>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</si>
  <si>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</si>
  <si>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</si>
  <si>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</si>
  <si>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</si>
  <si>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</si>
  <si>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Karuk Tribe</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</si>
  <si>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</si>
  <si>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</si>
  <si>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</si>
  <si>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</si>
  <si>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</si>
  <si>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</si>
  <si>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</si>
  <si>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</si>
  <si>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</si>
  <si>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</si>
  <si>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</si>
  <si>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</si>
  <si>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</si>
  <si>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</si>
  <si>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</si>
  <si>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</si>
  <si>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</si>
  <si>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</si>
  <si>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</si>
  <si>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</si>
  <si>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</si>
  <si>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</si>
  <si>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</si>
  <si>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</si>
  <si>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</si>
  <si>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</si>
  <si>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</si>
  <si>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</si>
  <si>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</si>
  <si>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</si>
  <si>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</si>
  <si>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</si>
  <si>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</si>
  <si>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</si>
  <si>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</si>
  <si>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</si>
  <si>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</si>
  <si>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</si>
  <si>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</si>
  <si>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</si>
  <si>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</si>
  <si>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</si>
  <si>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</si>
  <si>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</si>
  <si>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Yurok Tribe</t>
  </si>
  <si>
    <r>
      <rPr>
        <b/>
        <sz val="11"/>
        <color rgb="FF000000"/>
        <rFont val="Calibri"/>
        <family val="2"/>
      </rPr>
      <t xml:space="preserve">Instructions for Completing the Spreadsheet
</t>
    </r>
    <r>
      <rPr>
        <sz val="11"/>
        <color rgb="FF000000"/>
        <rFont val="Calibri"/>
        <family val="2"/>
      </rPr>
      <t xml:space="preserve">Each quarter, one person from the county or community-based organization should complete row 3 of this cover sheet. Fill in every column. </t>
    </r>
    <r>
      <rPr>
        <b/>
        <sz val="11"/>
        <color rgb="FF000000"/>
        <rFont val="Calibri"/>
        <family val="2"/>
      </rPr>
      <t>Update the Report Quarter each time you report to keep the aggregate outcome and fidelity data accurate</t>
    </r>
    <r>
      <rPr>
        <sz val="11"/>
        <color rgb="FF000000"/>
        <rFont val="Calibri"/>
        <family val="2"/>
      </rPr>
      <t xml:space="preserve">. Do not add more rows to this sheet.  If you encounter any issues with formatting or dropdown selections, reach out to the CDSS FFPS team for assistance: FFPSApreventionservices@dss.ca.gov. </t>
    </r>
    <r>
      <rPr>
        <b/>
        <sz val="11"/>
        <color rgb="FF000000"/>
        <rFont val="Calibri"/>
        <family val="2"/>
      </rPr>
      <t>To keep a copy of your aggregate data for each quarter, save a copy of the "Outcomes Aggregate" and "Fidelity Aggregate" sheets. These sheets will overwrite whenever you add new data.</t>
    </r>
  </si>
  <si>
    <t>County Name</t>
  </si>
  <si>
    <t>Number of Agencies</t>
  </si>
  <si>
    <t>Number of Sites</t>
  </si>
  <si>
    <t>Report Quarter</t>
  </si>
  <si>
    <t>July-September</t>
  </si>
  <si>
    <r>
      <rPr>
        <b/>
        <i/>
        <sz val="11"/>
        <color theme="1"/>
        <rFont val="Aptos Narrow"/>
        <family val="2"/>
        <scheme val="minor"/>
      </rPr>
      <t>Instructions for Completing the Spreadsheet</t>
    </r>
    <r>
      <rPr>
        <i/>
        <sz val="11"/>
        <color theme="1"/>
        <rFont val="Aptos Narrow"/>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t>
    </r>
    <r>
      <rPr>
        <b/>
        <i/>
        <sz val="11"/>
        <color theme="1"/>
        <rFont val="Aptos Narrow"/>
        <family val="2"/>
        <scheme val="minor"/>
      </rPr>
      <t>FFPSApreventionservices@dss.ca.gov</t>
    </r>
  </si>
  <si>
    <t>Staff  Name</t>
  </si>
  <si>
    <t>Employment Start Date</t>
  </si>
  <si>
    <t>Employment End Date</t>
  </si>
  <si>
    <t xml:space="preserve">Was this staff member employed by your agency during the report period? </t>
  </si>
  <si>
    <t>Staff Role</t>
  </si>
  <si>
    <t>Has the therapist been employed by your agency for more than 2 months?</t>
  </si>
  <si>
    <t>Has the therapist completed the 5-day orientation training and obtained certification in MST?</t>
  </si>
  <si>
    <t>Has the supervisor completed supervisor orientation training?</t>
  </si>
  <si>
    <t>Has the therapist participated in quarterly booster training?</t>
  </si>
  <si>
    <t>Does the therapist have a master’s degree in social work or counseling?</t>
  </si>
  <si>
    <t>Is the clinician part of a licensed MST program?</t>
  </si>
  <si>
    <r>
      <t xml:space="preserve">Instructions for Completing the Spreadsheet (For Family First Title IV-E children/families only)
 </t>
    </r>
    <r>
      <rPr>
        <i/>
        <sz val="11"/>
        <rFont val="Aptos Narrow"/>
        <family val="2"/>
        <scheme val="minor"/>
      </rPr>
      <t>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t>
    </r>
    <r>
      <rPr>
        <b/>
        <i/>
        <sz val="11"/>
        <rFont val="Aptos Narrow"/>
        <family val="2"/>
        <scheme val="minor"/>
      </rPr>
      <t xml:space="preserve"> FFPSApreventionservices@dss.ca.gov.</t>
    </r>
  </si>
  <si>
    <t xml:space="preserve">Agency Name: </t>
  </si>
  <si>
    <t>Site Name:</t>
  </si>
  <si>
    <t>Child Identifier</t>
  </si>
  <si>
    <t>Program Start and End Dates</t>
  </si>
  <si>
    <t>DCFS/Probation Unique Identifier</t>
  </si>
  <si>
    <t>MST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</si>
  <si>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</si>
  <si>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</si>
  <si>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</si>
  <si>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</si>
  <si>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</si>
  <si>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</si>
  <si>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</si>
  <si>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</si>
  <si>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</si>
  <si>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</si>
  <si>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</si>
  <si>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</si>
  <si>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Was this youth engaged in services during the report period?</t>
  </si>
  <si>
    <t>Date Child Specific Prevention Plan Start (Year One)</t>
  </si>
  <si>
    <t>Date Child Specific Prevention Plan Ended (Year One)</t>
  </si>
  <si>
    <t>Date Child Specific Prevention Plan Start (Year Two)</t>
  </si>
  <si>
    <t>Date Child Specific Prevention Plan Ended (Year Two)</t>
  </si>
  <si>
    <t>Total Number of Visits (as defined by the MST model) by the End of the Report Quarter</t>
  </si>
  <si>
    <t>Months Open at End of Report Period</t>
  </si>
  <si>
    <t>Did this case close during the report period?</t>
  </si>
  <si>
    <t>At discharge, was the youth still at home?</t>
  </si>
  <si>
    <t>At discharge, was the youth in school or working?</t>
  </si>
  <si>
    <t>At discharge, was the youth not arrested during treatment?</t>
  </si>
  <si>
    <t>Did the youth have at least one TAM-R interview?</t>
  </si>
  <si>
    <t>Did the youth report adherence above the threshold of 0.61?</t>
  </si>
  <si>
    <r>
      <t xml:space="preserve">This sheet will populate automatically based on the data entered in the "Fidelity" spreadsheet.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"Outcomes_Aggregate". These sheets will overwrite whenever you add new data.
</t>
    </r>
    <r>
      <rPr>
        <sz val="10"/>
        <color rgb="FFFF0000"/>
        <rFont val="Aptos Narrow"/>
        <family val="2"/>
        <scheme val="minor"/>
      </rPr>
      <t xml:space="preserve">Reminder: The Required CWS-CARES Fidelity &amp; Outcomes Reports are completed every six months. Providers are responsible for uploading their own model fidelity and outcomes documentation via the Provider Portal in CWS-CARES.  </t>
    </r>
    <r>
      <rPr>
        <b/>
        <sz val="10"/>
        <color theme="8"/>
        <rFont val="Aptos Narrow"/>
        <family val="2"/>
        <scheme val="minor"/>
      </rPr>
      <t>The purveyor will report the items highlighted in purple below.</t>
    </r>
    <r>
      <rPr>
        <sz val="10"/>
        <color theme="1"/>
        <rFont val="Aptos Narrow"/>
        <family val="2"/>
        <scheme val="minor"/>
      </rPr>
      <t xml:space="preserve">
</t>
    </r>
    <r>
      <rPr>
        <b/>
        <sz val="10"/>
        <color rgb="FFFF0000"/>
        <rFont val="Aptos Narrow"/>
        <family val="2"/>
        <scheme val="minor"/>
      </rPr>
      <t xml:space="preserve">To prepare the Required CWS-CARES Fidelity &amp; Outcomes Report: 
</t>
    </r>
    <r>
      <rPr>
        <sz val="10"/>
        <color rgb="FFFF0000"/>
        <rFont val="Aptos Narrow"/>
        <family val="2"/>
        <scheme val="minor"/>
      </rPr>
      <t>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"Percent" columns on this spreadsheet for the outcomes on the biannual template.</t>
    </r>
  </si>
  <si>
    <t>Fidelity Measures</t>
  </si>
  <si>
    <t>Measure</t>
  </si>
  <si>
    <t>Indicator</t>
  </si>
  <si>
    <t>Target</t>
  </si>
  <si>
    <t>N</t>
  </si>
  <si>
    <t>Percent</t>
  </si>
  <si>
    <t>Provider Received &amp; Maintained Required Training</t>
  </si>
  <si>
    <t>% of therapists who have been working more than 2 months who complete the 5-day orientation training and obtain certification in MST.</t>
  </si>
  <si>
    <t>% of supervisors who complete supervisor orientation training.</t>
  </si>
  <si>
    <t>% of therapists who participate in quarterly booster training.</t>
  </si>
  <si>
    <t>Provider Meets Staffing Qualification Requirements</t>
  </si>
  <si>
    <t>% of therapists that have a master's degree in social work or counseling.</t>
  </si>
  <si>
    <t>% of clinicians who are part of a licensed MST program.</t>
  </si>
  <si>
    <t>Completion of the Therapist Adherence Measure Revised (TAM-R)</t>
  </si>
  <si>
    <t>% of TAM-R due that are completed.</t>
  </si>
  <si>
    <t>% of youth with at least one TAM-R interview.</t>
  </si>
  <si>
    <t>Overall average TAM-R adherence score.</t>
  </si>
  <si>
    <t>NA</t>
  </si>
  <si>
    <t>% of youth reporting adherence above the threshold of 0.61.</t>
  </si>
  <si>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Calibri"/>
        <family val="2"/>
      </rPr>
      <t xml:space="preserve">Reminder: The Required CWS-CARES Fidelity &amp; Outcomes Reports are completed every six months. Providers are responsible for uploading their own model fidelity and outcomes documentation via the Provider Portal in CWS-CARES.  </t>
    </r>
    <r>
      <rPr>
        <sz val="11"/>
        <color rgb="FF000000"/>
        <rFont val="Calibri"/>
        <family val="2"/>
      </rPr>
      <t xml:space="preserve">
</t>
    </r>
    <r>
      <rPr>
        <b/>
        <sz val="11"/>
        <color rgb="FFFF0000"/>
        <rFont val="Calibri"/>
        <family val="2"/>
      </rPr>
      <t>To prepare the Required CWS-CARES Fidelity &amp; Outcomes Report:</t>
    </r>
    <r>
      <rPr>
        <sz val="11"/>
        <color rgb="FFFF0000"/>
        <rFont val="Calibri"/>
        <family val="2"/>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columns on this spreadsheet for the outcomes on the biannual template.</t>
    </r>
  </si>
  <si>
    <t>Outcome Measures</t>
  </si>
  <si>
    <t>Total</t>
  </si>
  <si>
    <t>Hispanic</t>
  </si>
  <si>
    <t>White</t>
  </si>
  <si>
    <t>Black or African American</t>
  </si>
  <si>
    <t>Asian</t>
  </si>
  <si>
    <t>Native Hawaiian or Other Pacific Islander</t>
  </si>
  <si>
    <t>American Indian or Alaska Native</t>
  </si>
  <si>
    <t>%</t>
  </si>
  <si>
    <t>Maintain Family Stability</t>
  </si>
  <si>
    <t>At discharge, % of youth still at home.</t>
  </si>
  <si>
    <t>Maintain Educational &amp; Vocational Involvement</t>
  </si>
  <si>
    <t>At discharge, % of youth in school or working.</t>
  </si>
  <si>
    <t>Reduce Arrests</t>
  </si>
  <si>
    <t>At discharge, % of youth not arrested during treatment.</t>
  </si>
  <si>
    <t>Start of Quarter</t>
  </si>
  <si>
    <t>End of Quarter</t>
  </si>
  <si>
    <r>
      <t xml:space="preserve">Instructions for Completing the Spreadsheet
</t>
    </r>
    <r>
      <rPr>
        <sz val="10"/>
        <color rgb="FF000000"/>
        <rFont val="Calibri"/>
        <family val="2"/>
      </rPr>
      <t xml:space="preserve">Each report period, one person from the county or community-based organization should complete row 3 of this cover sheet. Fill in every column. </t>
    </r>
    <r>
      <rPr>
        <b/>
        <sz val="10"/>
        <color rgb="FF000000"/>
        <rFont val="Calibri"/>
        <family val="2"/>
      </rPr>
      <t xml:space="preserve">Update the Report Type, month you want the report period to start in, and year you want the report period to start in, each time you report to keep the aggregate outcome and fidelity data accurate. Do not add more rows to this sheet.  </t>
    </r>
    <r>
      <rPr>
        <sz val="10"/>
        <color rgb="FF000000"/>
        <rFont val="Calibri"/>
        <family val="2"/>
      </rPr>
      <t>If you encounter any issues with formatting or dropdown selections, reach out to the CDSS FFPS team for assistance: FFPSApreventionservices@dss.ca.gov.</t>
    </r>
    <r>
      <rPr>
        <b/>
        <sz val="10"/>
        <color rgb="FF000000"/>
        <rFont val="Calibri"/>
        <family val="2"/>
      </rPr>
      <t xml:space="preserve"> To keep a copy of your aggregate data for each reporting period, save a copy of the "Outcomes Aggregate" and "Fidelity Aggregate" sheets. These sheets will overwrite whenever you add new data.
</t>
    </r>
    <r>
      <rPr>
        <b/>
        <sz val="10"/>
        <color rgb="FFFF0000"/>
        <rFont val="Calibri"/>
        <family val="2"/>
      </rPr>
      <t xml:space="preserve">Reminder: The Required CWS-CARES Fidelity &amp; Outcomes Reports are completed every six months. Providers are responsible for uploading their own model fidelity and outcomes documentation via the Provider Portal in CWS-CARES.  
</t>
    </r>
    <r>
      <rPr>
        <b/>
        <sz val="10"/>
        <rFont val="Calibri"/>
        <family val="2"/>
      </rPr>
      <t>To prepare the Required CWS-CARES Fidelity &amp; Outcomes Report:
1. For data due in March: Set the reporting period to begin September 01 of the prior year and end February 28th, (29th on leap years) of the current year.
2. For data due in October: Set the reporting period to begin March 01 of the current year and end August 31st, of the current year.</t>
    </r>
    <r>
      <rPr>
        <b/>
        <sz val="10"/>
        <color rgb="FFFF0000"/>
        <rFont val="Calibri"/>
        <family val="2"/>
      </rPr>
      <t xml:space="preserve">
</t>
    </r>
    <r>
      <rPr>
        <b/>
        <sz val="10"/>
        <color rgb="FF000000"/>
        <rFont val="Calibri"/>
        <family val="2"/>
      </rPr>
      <t xml:space="preserve">
Updated October 12,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</si>
</sst>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b/>
      <sz val="11"/>
      <color rgb="FF000000"/>
      <name val="Calibri"/>
      <family val="2"/>
    </font>
    <font>
      <b/>
      <i/>
      <sz val="11"/>
      <color rgb="FF7F7F7F"/>
      <name val="Aptos Narrow"/>
      <family val="2"/>
      <scheme val="minor"/>
    </font>
    <font>
      <b/>
      <sz val="14"/>
      <color theme="1"/>
      <name val="Aptos Narrow"/>
      <family val="2"/>
      <scheme val="minor"/>
    </font>
    <font>
      <sz val="9"/>
      <color indexed="81"/>
      <name val="Tahoma"/>
      <family val="2"/>
    </font>
    <font>
      <i/>
      <sz val="11"/>
      <color theme="1"/>
      <name val="Aptos Narrow"/>
      <family val="2"/>
      <scheme val="minor"/>
    </font>
    <font>
      <sz val="7"/>
      <color rgb="FF242424"/>
      <name val="Consolas"/>
      <family val="3"/>
    </font>
    <font>
      <b/>
      <i/>
      <sz val="11"/>
      <name val="Aptos Narrow"/>
      <family val="2"/>
      <scheme val="minor"/>
    </font>
    <font>
      <i/>
      <sz val="11"/>
      <name val="Aptos Narrow"/>
      <family val="2"/>
      <scheme val="minor"/>
    </font>
    <font>
      <sz val="10"/>
      <color theme="1"/>
      <name val="Aptos Narrow"/>
      <family val="2"/>
      <scheme val="minor"/>
    </font>
    <font>
      <sz val="10"/>
      <color rgb="FFFF0000"/>
      <name val="Aptos Narrow"/>
      <family val="2"/>
      <scheme val="minor"/>
    </font>
    <font>
      <sz val="11"/>
      <color rgb="FFFF0000"/>
      <name val="Calibri"/>
      <family val="2"/>
    </font>
    <font>
      <sz val="11"/>
      <color rgb="FF242424"/>
      <name val="Consolas"/>
      <family val="3"/>
    </font>
    <font>
      <b/>
      <sz val="10"/>
      <color rgb="FF000000"/>
      <name val="Calibri"/>
      <family val="2"/>
    </font>
    <font>
      <b/>
      <sz val="10"/>
      <color rgb="FFFF0000"/>
      <name val="Calibri"/>
      <family val="2"/>
    </font>
    <font>
      <sz val="10"/>
      <color rgb="FF000000"/>
      <name val="Calibri"/>
      <family val="2"/>
    </font>
    <font>
      <b/>
      <sz val="10"/>
      <name val="Calibri"/>
      <family val="2"/>
    </font>
    <font>
      <b/>
      <i/>
      <sz val="11"/>
      <color theme="1"/>
      <name val="Aptos Narrow"/>
      <family val="2"/>
      <scheme val="minor"/>
    </font>
    <font>
      <b/>
      <sz val="10"/>
      <color theme="8"/>
      <name val="Aptos Narrow"/>
      <family val="2"/>
      <scheme val="minor"/>
    </font>
    <font>
      <b/>
      <sz val="10"/>
      <color rgb="FFFF0000"/>
      <name val="Aptos Narrow"/>
      <family val="2"/>
      <scheme val="minor"/>
    </font>
    <font>
      <b/>
      <sz val="11"/>
      <color rgb="FFFF0000"/>
      <name val="Calibri"/>
      <family val="2"/>
    </font>
  </fonts>
  <fills count="16">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4" tint="0.79998168889431442"/>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medium">
        <color theme="8" tint="0.79998168889431442"/>
      </left>
      <right/>
      <top style="medium">
        <color theme="8" tint="0.79998168889431442"/>
      </top>
      <bottom/>
      <diagonal/>
    </border>
    <border>
      <left/>
      <right/>
      <top style="medium">
        <color theme="8" tint="0.79998168889431442"/>
      </top>
      <bottom/>
      <diagonal/>
    </border>
    <border>
      <left style="double">
        <color rgb="FF3F3F3F"/>
      </left>
      <right/>
      <top/>
      <bottom/>
      <diagonal/>
    </border>
    <border>
      <left style="medium">
        <color theme="8" tint="0.79998168889431442"/>
      </left>
      <right/>
      <top style="thin">
        <color theme="8" tint="0.79998168889431442"/>
      </top>
      <bottom/>
      <diagonal/>
    </border>
    <border>
      <left style="thin">
        <color theme="8" tint="0.79998168889431442"/>
      </left>
      <right/>
      <top style="thin">
        <color theme="8" tint="0.79998168889431442"/>
      </top>
      <bottom/>
      <diagonal/>
    </border>
    <border>
      <left/>
      <right/>
      <top style="thin">
        <color theme="8" tint="0.79998168889431442"/>
      </top>
      <bottom/>
      <diagonal/>
    </border>
    <border>
      <left style="thin">
        <color theme="2"/>
      </left>
      <right style="thin">
        <color theme="2"/>
      </right>
      <top style="thin">
        <color theme="2"/>
      </top>
      <bottom style="thin">
        <color theme="2"/>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0" borderId="0" applyNumberFormat="0" applyFill="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7" borderId="0" applyNumberFormat="0" applyBorder="0" applyAlignment="0" applyProtection="0"/>
    <xf numFmtId="9" fontId="1" fillId="0" borderId="0" applyFont="0" applyFill="0" applyBorder="0" applyAlignment="0" applyProtection="0"/>
  </cellStyleXfs>
  <cellXfs count="110">
    <xf numFmtId="0" fontId="0" fillId="0" borderId="0" xfId="0"/>
    <xf numFmtId="0" fontId="0" fillId="0" borderId="0" xfId="0" applyProtection="1">
      <protection locked="0"/>
    </xf>
    <xf numFmtId="0" fontId="7" fillId="6" borderId="0" xfId="6" applyProtection="1">
      <protection locked="0"/>
    </xf>
    <xf numFmtId="2" fontId="7" fillId="6" borderId="0" xfId="6" applyNumberFormat="1"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4" fillId="4" borderId="4" xfId="3" applyBorder="1" applyAlignment="1" applyProtection="1">
      <alignment horizontal="centerContinuous" vertical="center" wrapText="1"/>
      <protection locked="0"/>
    </xf>
    <xf numFmtId="0" fontId="3" fillId="3" borderId="3" xfId="2" applyBorder="1" applyAlignment="1" applyProtection="1">
      <alignment horizontal="center" vertical="center" wrapText="1"/>
      <protection locked="0"/>
    </xf>
    <xf numFmtId="0" fontId="0" fillId="0" borderId="0" xfId="0" applyAlignment="1">
      <alignment wrapText="1"/>
    </xf>
    <xf numFmtId="10" fontId="0" fillId="0" borderId="0" xfId="0" applyNumberFormat="1"/>
    <xf numFmtId="0" fontId="6" fillId="0" borderId="8" xfId="0" applyFont="1" applyBorder="1" applyAlignment="1">
      <alignment horizontal="center" vertical="center"/>
    </xf>
    <xf numFmtId="0" fontId="6" fillId="9" borderId="8" xfId="0" applyFont="1" applyFill="1" applyBorder="1" applyAlignment="1">
      <alignment horizontal="center" vertical="center"/>
    </xf>
    <xf numFmtId="0" fontId="6" fillId="10" borderId="8" xfId="0" applyFont="1" applyFill="1" applyBorder="1" applyAlignment="1">
      <alignment horizontal="center" vertical="center"/>
    </xf>
    <xf numFmtId="0" fontId="6" fillId="12" borderId="8" xfId="0" applyFont="1" applyFill="1" applyBorder="1" applyAlignment="1">
      <alignment horizontal="center" vertical="center"/>
    </xf>
    <xf numFmtId="10" fontId="6" fillId="0" borderId="8" xfId="0" applyNumberFormat="1" applyFont="1" applyBorder="1" applyAlignment="1">
      <alignment horizontal="center" vertical="center"/>
    </xf>
    <xf numFmtId="10" fontId="6" fillId="9" borderId="8" xfId="0" applyNumberFormat="1" applyFont="1" applyFill="1" applyBorder="1" applyAlignment="1">
      <alignment horizontal="center" vertical="center"/>
    </xf>
    <xf numFmtId="10" fontId="6" fillId="10" borderId="8" xfId="0" applyNumberFormat="1" applyFont="1" applyFill="1" applyBorder="1" applyAlignment="1">
      <alignment horizontal="center" vertical="center"/>
    </xf>
    <xf numFmtId="0" fontId="6" fillId="11" borderId="8" xfId="0" applyFont="1" applyFill="1" applyBorder="1" applyAlignment="1">
      <alignment horizontal="center" vertical="center"/>
    </xf>
    <xf numFmtId="10" fontId="6" fillId="11" borderId="8" xfId="0" applyNumberFormat="1" applyFont="1" applyFill="1" applyBorder="1" applyAlignment="1">
      <alignment horizontal="center" vertical="center"/>
    </xf>
    <xf numFmtId="10" fontId="6" fillId="12" borderId="8" xfId="0" applyNumberFormat="1" applyFont="1" applyFill="1" applyBorder="1" applyAlignment="1">
      <alignment horizontal="center" vertical="center"/>
    </xf>
    <xf numFmtId="0" fontId="6" fillId="13" borderId="8" xfId="0" applyFont="1" applyFill="1" applyBorder="1" applyAlignment="1">
      <alignment horizontal="center" vertical="center"/>
    </xf>
    <xf numFmtId="10" fontId="6" fillId="13" borderId="8" xfId="0" applyNumberFormat="1" applyFont="1" applyFill="1" applyBorder="1" applyAlignment="1">
      <alignment horizontal="center" vertical="center"/>
    </xf>
    <xf numFmtId="0" fontId="6" fillId="14" borderId="8" xfId="0" applyFont="1" applyFill="1" applyBorder="1" applyAlignment="1">
      <alignment horizontal="center" vertical="center"/>
    </xf>
    <xf numFmtId="10" fontId="6" fillId="14" borderId="8" xfId="0" applyNumberFormat="1" applyFont="1" applyFill="1" applyBorder="1" applyAlignment="1">
      <alignment horizontal="center" vertical="center"/>
    </xf>
    <xf numFmtId="9" fontId="0" fillId="0" borderId="8" xfId="0" applyNumberFormat="1" applyBorder="1" applyAlignment="1">
      <alignment horizontal="center" vertical="center"/>
    </xf>
    <xf numFmtId="0" fontId="0" fillId="0" borderId="8" xfId="0" applyBorder="1" applyAlignment="1">
      <alignment horizontal="center" vertical="center"/>
    </xf>
    <xf numFmtId="0" fontId="0" fillId="9" borderId="8" xfId="0" applyFill="1" applyBorder="1" applyAlignment="1">
      <alignment horizontal="center" vertical="center"/>
    </xf>
    <xf numFmtId="9" fontId="0" fillId="9" borderId="8" xfId="0" applyNumberFormat="1" applyFill="1" applyBorder="1" applyAlignment="1">
      <alignment horizontal="center" vertical="center"/>
    </xf>
    <xf numFmtId="0" fontId="0" fillId="10" borderId="8" xfId="0" applyFill="1" applyBorder="1" applyAlignment="1">
      <alignment horizontal="center" vertical="center"/>
    </xf>
    <xf numFmtId="9" fontId="0" fillId="10" borderId="8" xfId="0" applyNumberFormat="1" applyFill="1" applyBorder="1" applyAlignment="1">
      <alignment horizontal="center" vertical="center"/>
    </xf>
    <xf numFmtId="0" fontId="0" fillId="11" borderId="8" xfId="0" applyFill="1" applyBorder="1" applyAlignment="1">
      <alignment horizontal="center" vertical="center"/>
    </xf>
    <xf numFmtId="9" fontId="0" fillId="11" borderId="8" xfId="0" applyNumberFormat="1" applyFill="1" applyBorder="1" applyAlignment="1">
      <alignment horizontal="center" vertical="center"/>
    </xf>
    <xf numFmtId="0" fontId="0" fillId="12" borderId="8" xfId="0" applyFill="1" applyBorder="1" applyAlignment="1">
      <alignment horizontal="center" vertical="center"/>
    </xf>
    <xf numFmtId="9" fontId="0" fillId="12" borderId="8" xfId="0" applyNumberFormat="1" applyFill="1" applyBorder="1" applyAlignment="1">
      <alignment horizontal="center" vertical="center"/>
    </xf>
    <xf numFmtId="0" fontId="0" fillId="13" borderId="8" xfId="0" applyFill="1" applyBorder="1" applyAlignment="1">
      <alignment horizontal="center" vertical="center"/>
    </xf>
    <xf numFmtId="9" fontId="0" fillId="13" borderId="8" xfId="0" applyNumberFormat="1" applyFill="1" applyBorder="1" applyAlignment="1">
      <alignment horizontal="center" vertical="center"/>
    </xf>
    <xf numFmtId="0" fontId="0" fillId="14" borderId="8" xfId="0" applyFill="1" applyBorder="1" applyAlignment="1">
      <alignment horizontal="center" vertical="center"/>
    </xf>
    <xf numFmtId="9" fontId="0" fillId="14" borderId="8" xfId="0" applyNumberFormat="1" applyFill="1" applyBorder="1" applyAlignment="1">
      <alignment horizontal="center" vertical="center"/>
    </xf>
    <xf numFmtId="0" fontId="13" fillId="0" borderId="8" xfId="0" applyFont="1" applyBorder="1" applyAlignment="1">
      <alignment wrapText="1"/>
    </xf>
    <xf numFmtId="0" fontId="0" fillId="14" borderId="8" xfId="0" applyFill="1" applyBorder="1" applyAlignment="1">
      <alignment horizontal="center" vertical="center" wrapText="1"/>
    </xf>
    <xf numFmtId="9" fontId="0" fillId="14" borderId="8" xfId="0" applyNumberFormat="1" applyFill="1" applyBorder="1" applyAlignment="1">
      <alignment horizontal="center" vertical="center" wrapText="1"/>
    </xf>
    <xf numFmtId="164" fontId="0" fillId="0" borderId="8" xfId="0" applyNumberFormat="1" applyBorder="1" applyAlignment="1">
      <alignment horizontal="center" vertical="center"/>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7" fillId="0" borderId="0" xfId="0" applyFont="1" applyAlignment="1">
      <alignment wrapText="1"/>
    </xf>
    <xf numFmtId="0" fontId="4" fillId="4" borderId="0" xfId="3" applyBorder="1" applyAlignment="1" applyProtection="1">
      <alignment horizontal="centerContinuous" vertical="center" wrapText="1"/>
      <protection locked="0"/>
    </xf>
    <xf numFmtId="0" fontId="3" fillId="3" borderId="0" xfId="2" applyBorder="1" applyAlignment="1" applyProtection="1">
      <alignment horizontal="center" vertical="center" wrapText="1"/>
      <protection locked="0"/>
    </xf>
    <xf numFmtId="14" fontId="4" fillId="4" borderId="0" xfId="3" applyNumberFormat="1" applyBorder="1" applyAlignment="1" applyProtection="1">
      <alignment horizontal="centerContinuous" vertical="center" wrapText="1"/>
      <protection locked="0"/>
    </xf>
    <xf numFmtId="14" fontId="4" fillId="0" borderId="0" xfId="0" applyNumberFormat="1" applyFont="1" applyAlignment="1" applyProtection="1">
      <alignment horizontal="left" vertical="center" wrapText="1"/>
      <protection locked="0"/>
    </xf>
    <xf numFmtId="0" fontId="10" fillId="0" borderId="0" xfId="4" applyFont="1" applyAlignment="1" applyProtection="1">
      <alignment vertical="center" wrapText="1"/>
      <protection locked="0"/>
    </xf>
    <xf numFmtId="0" fontId="0" fillId="0" borderId="0" xfId="0" applyAlignment="1">
      <alignment horizontal="center" vertical="center"/>
    </xf>
    <xf numFmtId="9" fontId="0" fillId="0" borderId="0" xfId="0" applyNumberFormat="1" applyAlignment="1">
      <alignment horizontal="center" vertical="center"/>
    </xf>
    <xf numFmtId="0" fontId="6" fillId="13" borderId="0" xfId="0" applyFont="1" applyFill="1" applyAlignment="1">
      <alignment horizontal="center"/>
    </xf>
    <xf numFmtId="0" fontId="6" fillId="0" borderId="8" xfId="0" applyFont="1" applyBorder="1" applyAlignment="1">
      <alignment vertical="center" wrapText="1"/>
    </xf>
    <xf numFmtId="0" fontId="6" fillId="0" borderId="8" xfId="0" applyFont="1" applyBorder="1" applyAlignment="1">
      <alignment horizontal="left" vertical="center" wrapText="1"/>
    </xf>
    <xf numFmtId="0" fontId="13" fillId="0" borderId="8" xfId="0" applyFont="1" applyBorder="1" applyAlignment="1">
      <alignment vertical="center" wrapText="1"/>
    </xf>
    <xf numFmtId="0" fontId="0" fillId="0" borderId="0" xfId="0" applyAlignment="1">
      <alignment horizontal="center" vertical="center" wrapText="1"/>
    </xf>
    <xf numFmtId="0" fontId="0" fillId="9" borderId="0" xfId="0" applyFill="1" applyAlignment="1">
      <alignment horizontal="center" vertical="center"/>
    </xf>
    <xf numFmtId="9" fontId="0" fillId="0" borderId="0" xfId="8" applyFont="1" applyAlignment="1">
      <alignment horizontal="center" vertical="center"/>
    </xf>
    <xf numFmtId="9" fontId="6" fillId="0" borderId="8" xfId="0" applyNumberFormat="1" applyFont="1" applyBorder="1" applyAlignment="1">
      <alignment horizontal="center" vertical="center"/>
    </xf>
    <xf numFmtId="9" fontId="6" fillId="0" borderId="0" xfId="0" applyNumberFormat="1" applyFont="1" applyAlignment="1">
      <alignment horizontal="center" vertical="center"/>
    </xf>
    <xf numFmtId="2" fontId="0" fillId="0" borderId="0" xfId="0" applyNumberFormat="1" applyAlignment="1">
      <alignment horizontal="center" vertical="center"/>
    </xf>
    <xf numFmtId="0" fontId="0" fillId="9" borderId="0" xfId="0" applyFill="1"/>
    <xf numFmtId="0" fontId="14" fillId="9" borderId="0" xfId="0" applyFont="1" applyFill="1"/>
    <xf numFmtId="0" fontId="0" fillId="0" borderId="0" xfId="0" applyAlignment="1">
      <alignment vertical="center" wrapText="1"/>
    </xf>
    <xf numFmtId="0" fontId="7" fillId="6" borderId="0" xfId="6" applyProtection="1"/>
    <xf numFmtId="2" fontId="7" fillId="6" borderId="0" xfId="6" applyNumberFormat="1" applyAlignment="1" applyProtection="1">
      <alignment wrapText="1"/>
    </xf>
    <xf numFmtId="1" fontId="0" fillId="0" borderId="0" xfId="0" applyNumberFormat="1" applyProtection="1">
      <protection locked="0"/>
    </xf>
    <xf numFmtId="2" fontId="0" fillId="0" borderId="0" xfId="0" applyNumberFormat="1"/>
    <xf numFmtId="0" fontId="0" fillId="10" borderId="0" xfId="0" applyFill="1" applyAlignment="1">
      <alignment wrapText="1"/>
    </xf>
    <xf numFmtId="9" fontId="6" fillId="10" borderId="0" xfId="0" applyNumberFormat="1" applyFont="1" applyFill="1" applyAlignment="1">
      <alignment horizontal="center" vertical="center"/>
    </xf>
    <xf numFmtId="0" fontId="0" fillId="10" borderId="0" xfId="0" applyFill="1" applyAlignment="1">
      <alignment horizontal="center" vertical="center"/>
    </xf>
    <xf numFmtId="9" fontId="0" fillId="10" borderId="0" xfId="0" applyNumberFormat="1" applyFill="1" applyAlignment="1">
      <alignment horizontal="center" vertical="center"/>
    </xf>
    <xf numFmtId="0" fontId="0" fillId="10" borderId="0" xfId="0" applyFill="1" applyAlignment="1">
      <alignment horizontal="center" vertical="center" wrapText="1"/>
    </xf>
    <xf numFmtId="0" fontId="7" fillId="6" borderId="0" xfId="6" applyAlignment="1" applyProtection="1">
      <alignment wrapText="1"/>
    </xf>
    <xf numFmtId="14" fontId="0" fillId="9" borderId="0" xfId="0" applyNumberFormat="1" applyFill="1"/>
    <xf numFmtId="0" fontId="20" fillId="9" borderId="0" xfId="0" applyFont="1" applyFill="1"/>
    <xf numFmtId="0" fontId="10" fillId="0" borderId="0" xfId="4" applyFont="1" applyAlignment="1" applyProtection="1">
      <alignment horizontal="left" vertical="center" wrapText="1"/>
      <protection locked="0"/>
    </xf>
    <xf numFmtId="0" fontId="11" fillId="15" borderId="0" xfId="0" applyFont="1" applyFill="1" applyAlignment="1" applyProtection="1">
      <alignment horizontal="left"/>
      <protection locked="0"/>
    </xf>
    <xf numFmtId="0" fontId="1" fillId="9" borderId="0" xfId="7" applyFill="1" applyAlignment="1" applyProtection="1">
      <alignment horizontal="left"/>
      <protection locked="0"/>
    </xf>
    <xf numFmtId="0" fontId="0" fillId="9" borderId="0" xfId="0" applyFill="1" applyAlignment="1" applyProtection="1">
      <alignment horizontal="left"/>
      <protection locked="0"/>
    </xf>
    <xf numFmtId="0" fontId="0" fillId="0" borderId="0" xfId="0" applyAlignment="1" applyProtection="1">
      <alignment horizontal="left"/>
      <protection locked="0"/>
    </xf>
    <xf numFmtId="14" fontId="0" fillId="0" borderId="0" xfId="0" applyNumberFormat="1" applyAlignment="1" applyProtection="1">
      <alignment horizontal="left"/>
      <protection locked="0"/>
    </xf>
    <xf numFmtId="14" fontId="4" fillId="4" borderId="0" xfId="3" applyNumberFormat="1" applyBorder="1" applyAlignment="1" applyProtection="1">
      <alignment horizontal="left" vertical="center" wrapText="1"/>
      <protection locked="0"/>
    </xf>
    <xf numFmtId="0" fontId="21" fillId="0" borderId="0" xfId="0" applyFont="1" applyAlignment="1">
      <alignment vertical="center" wrapText="1"/>
    </xf>
    <xf numFmtId="0" fontId="9" fillId="0" borderId="0" xfId="0" applyFont="1" applyAlignment="1">
      <alignment vertical="center" wrapText="1"/>
    </xf>
    <xf numFmtId="0" fontId="8" fillId="0" borderId="0" xfId="0" applyFont="1" applyAlignment="1" applyProtection="1">
      <alignment vertical="center" wrapText="1"/>
      <protection locked="0"/>
    </xf>
    <xf numFmtId="0" fontId="0" fillId="0" borderId="0" xfId="0" applyAlignment="1">
      <alignment vertical="center" wrapText="1"/>
    </xf>
    <xf numFmtId="0" fontId="13" fillId="0" borderId="0" xfId="0" applyFont="1" applyAlignment="1">
      <alignment horizontal="left" wrapText="1"/>
    </xf>
    <xf numFmtId="0" fontId="0" fillId="0" borderId="0" xfId="0" applyAlignment="1">
      <alignment horizontal="left" wrapText="1"/>
    </xf>
    <xf numFmtId="0" fontId="1" fillId="15" borderId="0" xfId="5" applyFill="1" applyAlignment="1" applyProtection="1">
      <alignment horizontal="left"/>
      <protection locked="0"/>
    </xf>
    <xf numFmtId="0" fontId="2" fillId="2" borderId="2" xfId="1" applyBorder="1" applyAlignment="1" applyProtection="1">
      <alignment horizontal="left" vertical="center" wrapText="1"/>
      <protection locked="0"/>
    </xf>
    <xf numFmtId="0" fontId="2" fillId="2" borderId="3" xfId="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7" fillId="0" borderId="0" xfId="0" applyFont="1" applyAlignment="1">
      <alignment horizontal="left" vertical="top" wrapText="1"/>
    </xf>
    <xf numFmtId="0" fontId="7" fillId="8" borderId="0" xfId="0" applyFont="1" applyFill="1" applyAlignment="1">
      <alignment horizontal="center" wrapText="1"/>
    </xf>
    <xf numFmtId="0" fontId="13" fillId="0" borderId="0" xfId="0" applyFont="1" applyAlignment="1">
      <alignment horizontal="center" vertical="center"/>
    </xf>
    <xf numFmtId="0" fontId="8" fillId="0" borderId="0" xfId="0" applyFont="1" applyAlignment="1">
      <alignment horizontal="left" vertical="top" wrapText="1"/>
    </xf>
    <xf numFmtId="0" fontId="6" fillId="13" borderId="8" xfId="0" applyFont="1" applyFill="1" applyBorder="1" applyAlignment="1">
      <alignment horizontal="center" vertical="center" wrapText="1"/>
    </xf>
    <xf numFmtId="0" fontId="6" fillId="14" borderId="8" xfId="0" applyFont="1" applyFill="1" applyBorder="1" applyAlignment="1">
      <alignment horizontal="center" vertical="center" wrapText="1"/>
    </xf>
    <xf numFmtId="0" fontId="4" fillId="8" borderId="0" xfId="0" applyFont="1" applyFill="1" applyAlignment="1">
      <alignment horizontal="center"/>
    </xf>
    <xf numFmtId="0" fontId="6" fillId="0" borderId="8" xfId="0" applyFont="1" applyBorder="1" applyAlignment="1">
      <alignment horizontal="center" vertical="center"/>
    </xf>
    <xf numFmtId="0" fontId="6" fillId="9" borderId="8" xfId="0" applyFont="1" applyFill="1" applyBorder="1" applyAlignment="1">
      <alignment horizontal="center" vertical="center"/>
    </xf>
    <xf numFmtId="0" fontId="6" fillId="10" borderId="8" xfId="0" applyFont="1" applyFill="1" applyBorder="1" applyAlignment="1">
      <alignment horizontal="center" vertical="center"/>
    </xf>
    <xf numFmtId="0" fontId="6" fillId="11" borderId="8" xfId="0" applyFont="1" applyFill="1" applyBorder="1" applyAlignment="1">
      <alignment horizontal="center" vertical="center" wrapText="1"/>
    </xf>
    <xf numFmtId="0" fontId="6" fillId="12" borderId="8" xfId="0" applyFont="1" applyFill="1" applyBorder="1" applyAlignment="1">
      <alignment horizontal="center" vertical="center"/>
    </xf>
  </cellXfs>
  <cellStyles count="9">
    <cellStyle name="20% - Accent4" xfId="5" builtinId="42"/>
    <cellStyle name="20% - Accent6" xfId="7" builtinId="50"/>
    <cellStyle name="Accent5" xfId="6" builtinId="45"/>
    <cellStyle name="Check Cell" xfId="3" builtinId="23"/>
    <cellStyle name="Explanatory Text" xfId="4" builtinId="53"/>
    <cellStyle name="Good" xfId="1" builtinId="26"/>
    <cellStyle name="Neutral" xfId="2" builtinId="28"/>
    <cellStyle name="Normal" xfId="0" builtinId="0"/>
    <cellStyle name="Percent" xfId="8" builtinId="5"/>
  </cellStyles>
  <dxfs count="32">
    <dxf>
      <protection locked="0" hidden="0"/>
    </dxf>
    <dxf>
      <protection locked="0" hidden="0"/>
    </dxf>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numFmt numFmtId="0" formatCode="General"/>
      <protection locked="1" hidden="0"/>
    </dxf>
    <dxf>
      <protection locked="0" hidden="0"/>
    </dxf>
    <dxf>
      <protection locked="0" hidden="0"/>
    </dxf>
    <dxf>
      <protection locked="0" hidden="0"/>
    </dxf>
    <dxf>
      <protection locked="0" hidden="0"/>
    </dxf>
    <dxf>
      <protection locked="0" hidden="0"/>
    </dxf>
    <dxf>
      <numFmt numFmtId="0" formatCode="General"/>
      <protection locked="1" hidden="0"/>
    </dxf>
    <dxf>
      <numFmt numFmtId="165" formatCode="mm/dd/yyyy"/>
      <protection locked="0" hidden="0"/>
    </dxf>
    <dxf>
      <numFmt numFmtId="165" formatCode="mm/dd/yyyy"/>
      <protection locked="0" hidden="0"/>
    </dxf>
    <dxf>
      <numFmt numFmtId="0" formatCode="Genera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9" formatCode="m/d/yyyy"/>
      <protection locked="0" hidden="0"/>
    </dxf>
    <dxf>
      <protection locked="0" hidden="0"/>
    </dxf>
    <dxf>
      <protection locked="0" hidden="0"/>
    </dxf>
    <dxf>
      <protection locked="0" hidden="0"/>
    </dxf>
    <dxf>
      <font>
        <strike val="0"/>
        <outline val="0"/>
        <shadow val="0"/>
        <u val="none"/>
        <vertAlign val="baseline"/>
        <sz val="11"/>
        <color theme="0"/>
        <name val="Aptos Narrow"/>
        <family val="2"/>
        <scheme val="minor"/>
      </font>
      <alignment horizontal="general" vertical="bottom" textRotation="0" wrapText="1" indent="0" justifyLastLine="0" shrinkToFit="0" readingOrder="0"/>
    </dxf>
    <dxf>
      <numFmt numFmtId="0" formatCode="General"/>
    </dxf>
    <dxf>
      <numFmt numFmtId="0" formatCode="General"/>
      <alignment horizontal="center" vertical="center" textRotation="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039CA5-A6AC-49FD-A6CB-CF349436D168}" name="Table1" displayName="Table1" ref="A2:K112" totalsRowShown="0" headerRowDxfId="31">
  <autoFilter ref="A2:K112" xr:uid="{26039CA5-A6AC-49FD-A6CB-CF349436D168}"/>
  <tableColumns count="11">
    <tableColumn id="1" xr3:uid="{6F261977-50A3-4CA5-92FF-2432CCCEDF9B}" name="Staff  Name"/>
    <tableColumn id="3" xr3:uid="{E09DB872-A640-4AE7-81F2-052E9F9BF7B4}" name="Employment Start Date"/>
    <tableColumn id="4" xr3:uid="{3206669D-077C-493B-9E73-70C71A1A6CB3}" name="Employment End Date"/>
    <tableColumn id="5" xr3:uid="{433A3121-EFC1-4053-82A6-B3E2C2B66354}" name="Was this staff member employed by your agency during the report period? " dataDxfId="30">
      <calculatedColumnFormula>IF(
  AND(ISBLANK(A4), ISBLANK(B4)), "",
  IF(
    AND(NOT(ISBLANK(A4)), NOT(ISBLANK(B4)), ISBLANK(C4)), "Yes",
    IF(
      B4 &gt; 'County Names to hide'!$D$2, "No",
      IF(C4 &lt; 'County Names to hide'!$C$2, "No", "Yes")
    )
  )
)</calculatedColumnFormula>
    </tableColumn>
    <tableColumn id="8" xr3:uid="{61D502AB-1BE4-420A-AE97-5DFB67EE4A44}" name="Staff Role"/>
    <tableColumn id="18" xr3:uid="{217558A7-5C80-45DA-A61B-CF7B197EC265}" name="Has the therapist been employed by your agency for more than 2 months?" dataDxfId="29">
      <calculatedColumnFormula>IF(Fidelity!B3="","",IF(DATEDIF(Fidelity!B3,'County Names to hide (2)'!$D$2,"m")&gt;=2,"Yes","No"))</calculatedColumnFormula>
    </tableColumn>
    <tableColumn id="9" xr3:uid="{C2D12D23-1DB6-46B0-BF8F-D0EB88E91134}" name="Has the therapist completed the 5-day orientation training and obtained certification in MST?"/>
    <tableColumn id="10" xr3:uid="{77ED458B-92E9-4416-BD8C-CC95C51D907B}" name="Has the supervisor completed supervisor orientation training?"/>
    <tableColumn id="11" xr3:uid="{E9DE379B-8358-430B-9875-FE0D19D082CD}" name="Has the therapist participated in quarterly booster training?"/>
    <tableColumn id="12" xr3:uid="{DC1EF899-D360-4B44-AFE4-CA92B52EBEE9}" name="Does the therapist have a master’s degree in social work or counseling?"/>
    <tableColumn id="13" xr3:uid="{D0971FD9-04C6-4591-9AF5-8D17DE609347}" name="Is the clinician part of a licensed MST progra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BFB36E0-770D-43F8-8552-DAE1DAAF7C4D}" name="Table2" displayName="Table2" ref="A5:AA500" totalsRowShown="0" headerRowDxfId="28" dataDxfId="27">
  <autoFilter ref="A5:AA500" xr:uid="{1BFB36E0-770D-43F8-8552-DAE1DAAF7C4D}"/>
  <tableColumns count="27">
    <tableColumn id="1" xr3:uid="{3F988F1B-A89B-4B72-B5CE-B56C4DDD6A75}" name="DCFS/Probation Unique Identifier" dataDxfId="26"/>
    <tableColumn id="2" xr3:uid="{01254CA5-629B-444B-AA09-75416B4E7335}" name="MST Model_x000a_Child ID" dataDxfId="25"/>
    <tableColumn id="3" xr3:uid="{8C4E139C-3E0D-40B9-8189-67D185372DA1}" name="Child Date of Birth" dataDxfId="24"/>
    <tableColumn id="4" xr3:uid="{CD4BC948-96AB-4128-89B6-47A6296D61BB}" name="Child Sex" dataDxfId="23"/>
    <tableColumn id="5" xr3:uid="{52C4B65C-D801-490B-8BF7-EB876111D2D3}" name="Child Hispanic or Latino Ethnicity" dataDxfId="22"/>
    <tableColumn id="6" xr3:uid="{3E67248C-A1F3-40E7-910C-7C7A97DDC847}" name="Child Race: White" dataDxfId="21"/>
    <tableColumn id="7" xr3:uid="{587C2C46-E692-4D03-BD82-368548ACBCA0}" name="Child Race: Black or African American" dataDxfId="20"/>
    <tableColumn id="8" xr3:uid="{266607FD-9034-44C4-85BD-B8A803B56C1B}" name="Child Race: Asian" dataDxfId="19"/>
    <tableColumn id="9" xr3:uid="{E25DEA9C-A70C-4160-8BD3-FE622DD5EFCF}" name="Child Race: Native Hawaiian or Other Pacific Islander" dataDxfId="18"/>
    <tableColumn id="10" xr3:uid="{1E36C088-439E-44A2-AFB5-E68719BE6699}" name="Child Race: American Indian or Alaska Native" dataDxfId="17"/>
    <tableColumn id="11" xr3:uid="{938C2102-A813-4A2F-A298-C020D0EB195E}" name="Child Race: Declined" dataDxfId="16"/>
    <tableColumn id="12" xr3:uid="{0FADDECC-F12A-43E3-B698-5C0F86A2C979}" name="Child Race: Unknown" dataDxfId="15">
      <calculatedColumnFormula>IF(COUNTIF(F6:K6, "Yes")&gt;0, "No", "Yes")</calculatedColumnFormula>
    </tableColumn>
    <tableColumn id="13" xr3:uid="{C1631726-3403-4AFD-846B-5F1638B325BD}" name="Program Start Date" dataDxfId="14"/>
    <tableColumn id="14" xr3:uid="{7ED2487F-08D3-40F7-9A00-56A574575438}" name="Program End Date" dataDxfId="13"/>
    <tableColumn id="15" xr3:uid="{404D30F0-71C8-45F9-BE84-87AF5FE2F0E9}" name="Was this youth engaged in services during the report period?" dataDxfId="12">
      <calculatedColumnFormula>IF(Outcomes!M6="","",IF(AND(Outcomes!M6&lt;='County Names to hide (2)'!$D$2,IF(Outcomes!N6="",'County Names to hide (2)'!$D$2,Outcomes!N6)&gt;='County Names to hide (2)'!$C$2),"Yes","No"))</calculatedColumnFormula>
    </tableColumn>
    <tableColumn id="16" xr3:uid="{E3C781A4-304F-48B5-BF15-8CBBBDF45886}" name="Date Child Specific Prevention Plan Start (Year One)" dataDxfId="11"/>
    <tableColumn id="17" xr3:uid="{A07EFDE0-AE47-4E7A-AEF4-472C4B510107}" name="Date Child Specific Prevention Plan Ended (Year One)" dataDxfId="10"/>
    <tableColumn id="18" xr3:uid="{3455DEEB-C521-44CE-B89A-F336962EF4BD}" name="Date Child Specific Prevention Plan Start (Year Two)" dataDxfId="9"/>
    <tableColumn id="19" xr3:uid="{732F1BC8-9C63-47DC-8D73-BD815DD59DDD}" name="Date Child Specific Prevention Plan Ended (Year Two)" dataDxfId="8"/>
    <tableColumn id="20" xr3:uid="{DF494703-BFF6-4B8D-B84D-CEC7F53C6213}" name="Total Number of Visits (as defined by the MST model) by the End of the Report Quarter" dataDxfId="7"/>
    <tableColumn id="21" xr3:uid="{763C4326-EA8D-40ED-937C-4CD725E68937}" name="Months Open at End of Report Period" dataDxfId="6">
      <calculatedColumnFormula>IF(Outcomes!M6="","",DATEDIF(Outcomes!M6,'County Names to hide (2)'!$D$2,"m"))</calculatedColumnFormula>
    </tableColumn>
    <tableColumn id="28" xr3:uid="{E151D1E0-D19E-4415-84E6-C984C3F2C8DF}" name="Did this case close during the report period?" dataDxfId="5">
      <calculatedColumnFormula>IF(Outcomes!M6="","",IF(Outcomes!N6="","No",IF(AND(INT(Outcomes!N6)&gt;='County Names to hide (2)'!$C$2,INT(Outcomes!N6)&lt;='County Names to hide (2)'!$D$2),"Yes","No")))</calculatedColumnFormula>
    </tableColumn>
    <tableColumn id="23" xr3:uid="{C4BFFA1B-B471-4D86-B6B8-DBC1D9474FBE}" name="At discharge, was the youth still at home?" dataDxfId="4"/>
    <tableColumn id="24" xr3:uid="{05EC315D-B6E3-4796-B90B-607D8D130CFA}" name="At discharge, was the youth in school or working?" dataDxfId="3"/>
    <tableColumn id="25" xr3:uid="{78F32DFA-5626-426F-A7E1-B023B3337102}" name="At discharge, was the youth not arrested during treatment?" dataDxfId="2"/>
    <tableColumn id="26" xr3:uid="{3C4E4699-171F-4467-8FF8-B5205B6459B4}" name="Did the youth have at least one TAM-R interview?" dataDxfId="1"/>
    <tableColumn id="27" xr3:uid="{7D15B400-9C8D-4DB6-82CD-8B497AC5DEDF}" name="Did the youth report adherence above the threshold of 0.6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7F87-0880-4115-991E-E76E01D7A932}">
  <sheetPr>
    <tabColor rgb="FFFFFF00"/>
  </sheetPr>
  <dimension ref="A1:O3"/>
  <sheetViews>
    <sheetView tabSelected="1" zoomScale="120" zoomScaleNormal="120" workbookViewId="0">
      <selection activeCell="P10" sqref="P10"/>
    </sheetView>
  </sheetViews>
  <sheetFormatPr defaultColWidth="8.7265625" defaultRowHeight="14.5" x14ac:dyDescent="0.35"/>
  <cols>
    <col min="1" max="2" width="24.54296875" customWidth="1"/>
    <col min="3" max="7" width="24.54296875" style="72" customWidth="1"/>
    <col min="8" max="8" width="25.81640625" customWidth="1"/>
    <col min="9" max="9" width="25.81640625" style="7" customWidth="1"/>
    <col min="10" max="13" width="16.7265625" customWidth="1"/>
    <col min="14" max="14" width="22.7265625" customWidth="1"/>
    <col min="15" max="15" width="34.81640625" customWidth="1"/>
    <col min="16" max="16" width="19.81640625" style="1" customWidth="1"/>
    <col min="17" max="16384" width="8.7265625" style="1"/>
  </cols>
  <sheetData>
    <row r="1" spans="1:15" ht="158.5" customHeight="1" x14ac:dyDescent="0.35">
      <c r="A1" s="88" t="s">
        <v>170</v>
      </c>
      <c r="B1" s="89"/>
      <c r="C1" s="89"/>
      <c r="D1" s="89"/>
      <c r="E1" s="89"/>
      <c r="F1" s="89"/>
      <c r="G1" s="89"/>
      <c r="H1" s="89"/>
      <c r="I1" s="68"/>
      <c r="J1" s="1"/>
      <c r="K1" s="1"/>
      <c r="L1" s="1"/>
      <c r="M1" s="1"/>
      <c r="N1" s="1"/>
      <c r="O1" s="1"/>
    </row>
    <row r="2" spans="1:15" ht="43.5" x14ac:dyDescent="0.35">
      <c r="A2" s="69" t="s">
        <v>0</v>
      </c>
      <c r="B2" s="69" t="s">
        <v>1</v>
      </c>
      <c r="C2" s="70" t="s">
        <v>2</v>
      </c>
      <c r="D2" s="70" t="s">
        <v>3</v>
      </c>
      <c r="E2" s="70" t="s">
        <v>4</v>
      </c>
      <c r="F2" s="70" t="s">
        <v>5</v>
      </c>
      <c r="G2" s="70" t="s">
        <v>6</v>
      </c>
      <c r="H2" s="69" t="s">
        <v>7</v>
      </c>
      <c r="I2" s="69" t="s">
        <v>8</v>
      </c>
      <c r="J2" s="69" t="s">
        <v>9</v>
      </c>
      <c r="K2" s="78" t="s">
        <v>10</v>
      </c>
      <c r="L2" s="78" t="s">
        <v>11</v>
      </c>
      <c r="M2" s="78" t="s">
        <v>12</v>
      </c>
      <c r="N2" s="69" t="s">
        <v>13</v>
      </c>
      <c r="O2" s="69" t="s">
        <v>14</v>
      </c>
    </row>
    <row r="3" spans="1:15" x14ac:dyDescent="0.35">
      <c r="A3" s="1" t="s">
        <v>15</v>
      </c>
      <c r="B3" s="1" t="s">
        <v>16</v>
      </c>
      <c r="C3" s="4"/>
      <c r="D3" s="4"/>
      <c r="E3" s="4" t="s">
        <v>17</v>
      </c>
      <c r="F3" s="4" t="s">
        <v>18</v>
      </c>
      <c r="G3" s="71">
        <v>2026</v>
      </c>
      <c r="H3" s="79">
        <f>DATE(G3, MONTH(DATEVALUE("1 "&amp;F3)), 1)</f>
        <v>46082</v>
      </c>
      <c r="I3" s="79" cm="1">
        <f t="array" ref="I3">_xlfn.IFS(
  E3="Monthly", EOMONTH(H3,0),
  E3="Quarterly", EOMONTH(H3,2),
  E3="Biannual", EOMONTH(H3,5),
  E3="Yearly", EOMONTH(H3,11)
)</f>
        <v>46173</v>
      </c>
      <c r="J3" s="1">
        <v>2027</v>
      </c>
      <c r="K3" s="1"/>
      <c r="L3" s="1"/>
      <c r="M3" s="1"/>
      <c r="N3" s="1"/>
      <c r="O3" s="1"/>
    </row>
  </sheetData>
  <sheetProtection algorithmName="SHA-512" hashValue="8TWrGa6U9xiFuhzS03NfJX+4dEca+3xbDm9/BIOMOOzTQTmdj773zwWNLbta6c55xtdF2id84rBhgri1bQ5dUQ==" saltValue="XzWmpoWWqvw+WRkNyEazUQ==" spinCount="100000" sheet="1" objects="1" scenarios="1" selectLockedCells="1"/>
  <mergeCells count="1">
    <mergeCell ref="A1:H1"/>
  </mergeCells>
  <dataValidations count="5">
    <dataValidation type="whole" operator="greaterThanOrEqual" allowBlank="1" showInputMessage="1" showErrorMessage="1" sqref="G3" xr:uid="{99588C85-AC6A-4CC1-854A-A8D017C7444C}">
      <formula1>2026</formula1>
    </dataValidation>
    <dataValidation type="list" allowBlank="1" showInputMessage="1" showErrorMessage="1" sqref="F3" xr:uid="{41709DD8-4D59-45D3-87E2-20C264765C02}">
      <formula1>"January,February,March,April,May,June,July,August,September,October,November,December"</formula1>
    </dataValidation>
    <dataValidation type="list" allowBlank="1" showInputMessage="1" showErrorMessage="1" sqref="E3" xr:uid="{32EEDCEF-328A-4CAA-B535-08E17DD2B670}">
      <formula1>"Monthly, Quarterly, Biannual, Yearly"</formula1>
    </dataValidation>
    <dataValidation type="whole" allowBlank="1" showInputMessage="1" showErrorMessage="1" sqref="J1:J1048576 L4:L1048576 K1 M4:M1048576 L1 M1 K4:K1048576" xr:uid="{DD718DDE-8C31-43DA-B46F-354CBC5B7D35}">
      <formula1>2026</formula1>
      <formula2>3026</formula2>
    </dataValidation>
    <dataValidation type="whole" allowBlank="1" showInputMessage="1" showErrorMessage="1" sqref="E4:G1048576 C4:D1048576" xr:uid="{5E2AC3AD-AC45-434A-B849-4732208A6BD2}">
      <formula1>1</formula1>
      <formula2>1000</formula2>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96FACD0-DB54-4B68-845A-BCE05B076E80}">
          <x14:formula1>
            <xm:f>'County Names to hide (2)'!A2:A61</xm:f>
          </x14:formula1>
          <xm:sqref>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810D8-74AC-45C7-BC28-479B42417F13}">
  <dimension ref="A1:E61"/>
  <sheetViews>
    <sheetView workbookViewId="0">
      <selection activeCell="A62" sqref="A62"/>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5" width="43.54296875" style="1" customWidth="1"/>
    <col min="6" max="16384" width="8.7265625" style="1"/>
  </cols>
  <sheetData>
    <row r="1" spans="1:5" x14ac:dyDescent="0.35">
      <c r="A1" s="5" t="s">
        <v>19</v>
      </c>
      <c r="B1" s="5" t="s">
        <v>20</v>
      </c>
      <c r="C1" s="5" t="s">
        <v>21</v>
      </c>
      <c r="D1" s="5" t="s">
        <v>22</v>
      </c>
    </row>
    <row r="2" spans="1:5" x14ac:dyDescent="0.35">
      <c r="A2" s="1" t="s">
        <v>23</v>
      </c>
      <c r="B2" s="6">
        <f ca="1">TODAY()</f>
        <v>46307</v>
      </c>
      <c r="C2" s="7">
        <v>46082</v>
      </c>
      <c r="D2" s="7">
        <v>46173</v>
      </c>
      <c r="E2" s="6">
        <f>EDATE('County Names to hide (2)'!$C$2,-6)</f>
        <v>45901</v>
      </c>
    </row>
    <row r="3" spans="1:5" x14ac:dyDescent="0.35">
      <c r="A3" s="1" t="s">
        <v>15</v>
      </c>
    </row>
    <row r="4" spans="1:5" x14ac:dyDescent="0.35">
      <c r="A4" s="1" t="s">
        <v>24</v>
      </c>
    </row>
    <row r="5" spans="1:5" x14ac:dyDescent="0.35">
      <c r="A5" s="1" t="s">
        <v>25</v>
      </c>
    </row>
    <row r="6" spans="1:5" x14ac:dyDescent="0.35">
      <c r="A6" s="1" t="s">
        <v>26</v>
      </c>
    </row>
    <row r="7" spans="1:5" x14ac:dyDescent="0.35">
      <c r="A7" s="1" t="s">
        <v>27</v>
      </c>
    </row>
    <row r="8" spans="1:5" x14ac:dyDescent="0.35">
      <c r="A8" s="1" t="s">
        <v>28</v>
      </c>
    </row>
    <row r="9" spans="1:5" x14ac:dyDescent="0.35">
      <c r="A9" s="1" t="s">
        <v>29</v>
      </c>
    </row>
    <row r="10" spans="1:5" x14ac:dyDescent="0.35">
      <c r="A10" s="1" t="s">
        <v>30</v>
      </c>
    </row>
    <row r="11" spans="1:5" x14ac:dyDescent="0.35">
      <c r="A11" s="1" t="s">
        <v>31</v>
      </c>
    </row>
    <row r="12" spans="1:5" x14ac:dyDescent="0.35">
      <c r="A12" s="1" t="s">
        <v>32</v>
      </c>
    </row>
    <row r="13" spans="1:5" x14ac:dyDescent="0.35">
      <c r="A13" s="1" t="s">
        <v>33</v>
      </c>
    </row>
    <row r="14" spans="1:5" x14ac:dyDescent="0.35">
      <c r="A14" s="1" t="s">
        <v>34</v>
      </c>
    </row>
    <row r="15" spans="1:5" x14ac:dyDescent="0.35">
      <c r="A15" s="1" t="s">
        <v>35</v>
      </c>
    </row>
    <row r="16" spans="1:5" x14ac:dyDescent="0.35">
      <c r="A16" s="1" t="s">
        <v>36</v>
      </c>
    </row>
    <row r="17" spans="1:1" x14ac:dyDescent="0.35">
      <c r="A17" s="1" t="s">
        <v>37</v>
      </c>
    </row>
    <row r="18" spans="1:1" x14ac:dyDescent="0.35">
      <c r="A18" s="1" t="s">
        <v>38</v>
      </c>
    </row>
    <row r="19" spans="1:1" x14ac:dyDescent="0.35">
      <c r="A19" s="1" t="s">
        <v>39</v>
      </c>
    </row>
    <row r="20" spans="1:1" x14ac:dyDescent="0.35">
      <c r="A20" s="1" t="s">
        <v>40</v>
      </c>
    </row>
    <row r="21" spans="1:1" x14ac:dyDescent="0.35">
      <c r="A21" s="1" t="s">
        <v>41</v>
      </c>
    </row>
    <row r="22" spans="1:1" x14ac:dyDescent="0.35">
      <c r="A22" s="1" t="s">
        <v>42</v>
      </c>
    </row>
    <row r="23" spans="1:1" x14ac:dyDescent="0.35">
      <c r="A23" s="1" t="s">
        <v>43</v>
      </c>
    </row>
    <row r="24" spans="1:1" x14ac:dyDescent="0.35">
      <c r="A24" s="1" t="s">
        <v>44</v>
      </c>
    </row>
    <row r="25" spans="1:1" x14ac:dyDescent="0.35">
      <c r="A25" s="1" t="s">
        <v>45</v>
      </c>
    </row>
    <row r="26" spans="1:1" x14ac:dyDescent="0.35">
      <c r="A26" s="1" t="s">
        <v>46</v>
      </c>
    </row>
    <row r="27" spans="1:1" x14ac:dyDescent="0.35">
      <c r="A27" s="1" t="s">
        <v>47</v>
      </c>
    </row>
    <row r="28" spans="1:1" x14ac:dyDescent="0.35">
      <c r="A28" s="1" t="s">
        <v>48</v>
      </c>
    </row>
    <row r="29" spans="1:1" x14ac:dyDescent="0.35">
      <c r="A29" s="1" t="s">
        <v>49</v>
      </c>
    </row>
    <row r="30" spans="1:1" x14ac:dyDescent="0.35">
      <c r="A30" s="1" t="s">
        <v>50</v>
      </c>
    </row>
    <row r="31" spans="1:1" x14ac:dyDescent="0.35">
      <c r="A31" s="1" t="s">
        <v>51</v>
      </c>
    </row>
    <row r="32" spans="1:1" x14ac:dyDescent="0.35">
      <c r="A32" s="1" t="s">
        <v>52</v>
      </c>
    </row>
    <row r="33" spans="1:1" x14ac:dyDescent="0.35">
      <c r="A33" s="1" t="s">
        <v>53</v>
      </c>
    </row>
    <row r="34" spans="1:1" x14ac:dyDescent="0.35">
      <c r="A34" s="1" t="s">
        <v>54</v>
      </c>
    </row>
    <row r="35" spans="1:1" x14ac:dyDescent="0.35">
      <c r="A35" s="1" t="s">
        <v>55</v>
      </c>
    </row>
    <row r="36" spans="1:1" x14ac:dyDescent="0.35">
      <c r="A36" s="1" t="s">
        <v>56</v>
      </c>
    </row>
    <row r="37" spans="1:1" x14ac:dyDescent="0.35">
      <c r="A37" s="1" t="s">
        <v>57</v>
      </c>
    </row>
    <row r="38" spans="1:1" x14ac:dyDescent="0.35">
      <c r="A38" s="1" t="s">
        <v>58</v>
      </c>
    </row>
    <row r="39" spans="1:1" x14ac:dyDescent="0.35">
      <c r="A39" s="1" t="s">
        <v>59</v>
      </c>
    </row>
    <row r="40" spans="1:1" x14ac:dyDescent="0.35">
      <c r="A40" s="1" t="s">
        <v>60</v>
      </c>
    </row>
    <row r="41" spans="1:1" x14ac:dyDescent="0.35">
      <c r="A41" s="1" t="s">
        <v>61</v>
      </c>
    </row>
    <row r="42" spans="1:1" x14ac:dyDescent="0.35">
      <c r="A42" s="1" t="s">
        <v>62</v>
      </c>
    </row>
    <row r="43" spans="1:1" x14ac:dyDescent="0.35">
      <c r="A43" s="1" t="s">
        <v>63</v>
      </c>
    </row>
    <row r="44" spans="1:1" x14ac:dyDescent="0.35">
      <c r="A44" s="1" t="s">
        <v>64</v>
      </c>
    </row>
    <row r="45" spans="1:1" x14ac:dyDescent="0.35">
      <c r="A45" s="1" t="s">
        <v>65</v>
      </c>
    </row>
    <row r="46" spans="1:1" x14ac:dyDescent="0.35">
      <c r="A46" s="1" t="s">
        <v>66</v>
      </c>
    </row>
    <row r="47" spans="1:1" x14ac:dyDescent="0.35">
      <c r="A47" s="1" t="s">
        <v>67</v>
      </c>
    </row>
    <row r="48" spans="1:1" x14ac:dyDescent="0.35">
      <c r="A48" s="1" t="s">
        <v>68</v>
      </c>
    </row>
    <row r="49" spans="1:1" x14ac:dyDescent="0.35">
      <c r="A49" s="1" t="s">
        <v>69</v>
      </c>
    </row>
    <row r="50" spans="1:1" x14ac:dyDescent="0.35">
      <c r="A50" s="1" t="s">
        <v>70</v>
      </c>
    </row>
    <row r="51" spans="1:1" x14ac:dyDescent="0.35">
      <c r="A51" s="1" t="s">
        <v>71</v>
      </c>
    </row>
    <row r="52" spans="1:1" x14ac:dyDescent="0.35">
      <c r="A52" s="1" t="s">
        <v>72</v>
      </c>
    </row>
    <row r="53" spans="1:1" x14ac:dyDescent="0.35">
      <c r="A53" s="1" t="s">
        <v>73</v>
      </c>
    </row>
    <row r="54" spans="1:1" x14ac:dyDescent="0.35">
      <c r="A54" s="1" t="s">
        <v>74</v>
      </c>
    </row>
    <row r="55" spans="1:1" x14ac:dyDescent="0.35">
      <c r="A55" s="1" t="s">
        <v>75</v>
      </c>
    </row>
    <row r="56" spans="1:1" x14ac:dyDescent="0.35">
      <c r="A56" s="1" t="s">
        <v>76</v>
      </c>
    </row>
    <row r="57" spans="1:1" x14ac:dyDescent="0.35">
      <c r="A57" s="1" t="s">
        <v>77</v>
      </c>
    </row>
    <row r="58" spans="1:1" x14ac:dyDescent="0.35">
      <c r="A58" s="1" t="s">
        <v>78</v>
      </c>
    </row>
    <row r="59" spans="1:1" x14ac:dyDescent="0.35">
      <c r="A59" s="1" t="s">
        <v>79</v>
      </c>
    </row>
    <row r="60" spans="1:1" x14ac:dyDescent="0.35">
      <c r="A60" s="1" t="s">
        <v>80</v>
      </c>
    </row>
    <row r="61" spans="1:1" x14ac:dyDescent="0.35">
      <c r="A61" s="1" t="s">
        <v>81</v>
      </c>
    </row>
  </sheetData>
  <sheetProtection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B203-E5AF-479E-9AA7-EB2AC81AE2C1}">
  <sheetPr codeName="Sheet2"/>
  <dimension ref="A1:H3"/>
  <sheetViews>
    <sheetView zoomScale="120" zoomScaleNormal="120" workbookViewId="0">
      <selection activeCell="E3" sqref="E3"/>
    </sheetView>
  </sheetViews>
  <sheetFormatPr defaultColWidth="8.7265625" defaultRowHeight="14.5" x14ac:dyDescent="0.35"/>
  <cols>
    <col min="1" max="2" width="24.54296875" style="1" customWidth="1"/>
    <col min="3" max="4" width="24.54296875" style="4" customWidth="1"/>
    <col min="5" max="5" width="18.81640625" style="1" customWidth="1"/>
    <col min="6" max="6" width="16.7265625" style="1" customWidth="1"/>
    <col min="7" max="7" width="22.7265625" style="1" customWidth="1"/>
    <col min="8" max="8" width="34.81640625" style="1" customWidth="1"/>
    <col min="9" max="9" width="19.81640625" style="1" customWidth="1"/>
    <col min="10" max="16384" width="8.7265625" style="1"/>
  </cols>
  <sheetData>
    <row r="1" spans="1:8" ht="103.5" customHeight="1" x14ac:dyDescent="0.35">
      <c r="A1" s="90" t="s">
        <v>82</v>
      </c>
      <c r="B1" s="91"/>
      <c r="C1" s="91"/>
      <c r="D1" s="91"/>
      <c r="E1" s="91"/>
    </row>
    <row r="2" spans="1:8" x14ac:dyDescent="0.35">
      <c r="A2" s="2" t="s">
        <v>83</v>
      </c>
      <c r="B2" s="2" t="s">
        <v>1</v>
      </c>
      <c r="C2" s="3" t="s">
        <v>84</v>
      </c>
      <c r="D2" s="3" t="s">
        <v>85</v>
      </c>
      <c r="E2" s="2" t="s">
        <v>86</v>
      </c>
      <c r="F2" s="2" t="s">
        <v>9</v>
      </c>
      <c r="G2" s="2" t="s">
        <v>13</v>
      </c>
      <c r="H2" s="2" t="s">
        <v>14</v>
      </c>
    </row>
    <row r="3" spans="1:8" x14ac:dyDescent="0.35">
      <c r="B3" s="1" t="s">
        <v>16</v>
      </c>
      <c r="E3" s="1" t="s">
        <v>87</v>
      </c>
      <c r="F3" s="1">
        <v>2026</v>
      </c>
    </row>
  </sheetData>
  <sheetProtection algorithmName="SHA-512" hashValue="NJ9EaIHOOlGD+uppBb++6UVQ9sn1sNaUFqvXc6BOOv1d7F4Qpz1MwajZHiN4hjlQ8BEBYQIPjIL0LC875pNhMQ==" saltValue="Wl46vTOMEYO8+bNfu/Spow==" spinCount="100000" sheet="1" objects="1" scenarios="1" selectLockedCells="1"/>
  <mergeCells count="1">
    <mergeCell ref="A1:E1"/>
  </mergeCells>
  <dataValidations count="3">
    <dataValidation type="list" allowBlank="1" showInputMessage="1" showErrorMessage="1" sqref="E3:E1048576" xr:uid="{5CA848D3-741A-4C8D-887B-C54D9F34F7BA}">
      <formula1>"January-March, April-June, July-September, October-December"</formula1>
    </dataValidation>
    <dataValidation type="whole" allowBlank="1" showInputMessage="1" showErrorMessage="1" sqref="F1:F2 F4:F1048576 F3" xr:uid="{DC4FC63D-1825-4941-9B23-FF992D7D5575}">
      <formula1>2026</formula1>
      <formula2>3026</formula2>
    </dataValidation>
    <dataValidation type="whole" allowBlank="1" showInputMessage="1" showErrorMessage="1" sqref="C3:D1048576" xr:uid="{08511A1D-4A9F-4B97-8C33-3A3273B1CAFF}">
      <formula1>1</formula1>
      <formula2>1000</formula2>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showInputMessage="1" showErrorMessage="1" xr:uid="{9D4BF8EE-EE80-4383-A3DA-FC8F74107D59}">
          <x14:formula1>
            <xm:f>'County Names to hide'!$A$2:$A$59</xm:f>
          </x14:formula1>
          <xm:sqref>A3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C0BDA-A3CF-4125-A54D-F529B589BFBA}">
  <sheetPr>
    <tabColor rgb="FFFFFF00"/>
  </sheetPr>
  <dimension ref="A1:O112"/>
  <sheetViews>
    <sheetView zoomScale="70" zoomScaleNormal="70" workbookViewId="0">
      <pane xSplit="1" topLeftCell="J1" activePane="topRight" state="frozen"/>
      <selection pane="topRight" activeCell="A3" sqref="A3"/>
    </sheetView>
  </sheetViews>
  <sheetFormatPr defaultColWidth="0" defaultRowHeight="100" customHeight="1" zeroHeight="1" x14ac:dyDescent="0.35"/>
  <cols>
    <col min="1" max="1" width="15.7265625" customWidth="1"/>
    <col min="2" max="2" width="19.81640625" customWidth="1"/>
    <col min="3" max="3" width="21.453125" customWidth="1"/>
    <col min="4" max="4" width="20.453125" style="54" customWidth="1"/>
    <col min="5" max="5" width="46.7265625" customWidth="1"/>
    <col min="6" max="7" width="21.7265625" customWidth="1"/>
    <col min="8" max="11" width="46.7265625" customWidth="1"/>
    <col min="12" max="12" width="38.81640625" hidden="1" customWidth="1"/>
    <col min="13" max="14" width="0" hidden="1" customWidth="1"/>
    <col min="15" max="15" width="38.81640625" hidden="1" customWidth="1"/>
    <col min="16" max="16384" width="8.7265625" hidden="1"/>
  </cols>
  <sheetData>
    <row r="1" spans="1:11" ht="100" customHeight="1" x14ac:dyDescent="0.35">
      <c r="A1" s="92" t="s">
        <v>88</v>
      </c>
      <c r="B1" s="93"/>
      <c r="C1" s="93"/>
      <c r="D1" s="93"/>
      <c r="E1" s="93"/>
    </row>
    <row r="2" spans="1:11" s="54" customFormat="1" ht="100" customHeight="1" x14ac:dyDescent="0.35">
      <c r="A2" s="54" t="s">
        <v>89</v>
      </c>
      <c r="B2" s="60" t="s">
        <v>90</v>
      </c>
      <c r="C2" s="60" t="s">
        <v>91</v>
      </c>
      <c r="D2" s="60" t="s">
        <v>92</v>
      </c>
      <c r="E2" s="60" t="s">
        <v>93</v>
      </c>
      <c r="F2" s="60" t="s">
        <v>94</v>
      </c>
      <c r="G2" s="60" t="s">
        <v>95</v>
      </c>
      <c r="H2" s="60" t="s">
        <v>96</v>
      </c>
      <c r="I2" s="60" t="s">
        <v>97</v>
      </c>
      <c r="J2" s="60" t="s">
        <v>98</v>
      </c>
      <c r="K2" s="60" t="s">
        <v>99</v>
      </c>
    </row>
    <row r="3" spans="1:11" s="1" customFormat="1" ht="100" customHeight="1" x14ac:dyDescent="0.35">
      <c r="B3" s="6"/>
      <c r="D3" s="61" t="str">
        <f>IF(ISBLANK(B3),"",IF(AND(B3&lt;='County Names to hide (2)'!$D$2,IF(ISBLANK(C3),'County Names to hide (2)'!$D$2,C3)&gt;='County Names to hide (2)'!$C$2),"Yes","No"))</f>
        <v/>
      </c>
      <c r="F3" s="66" t="str">
        <f>IF(Fidelity!B3="","",IF(DATEDIF(Fidelity!B3,'County Names to hide (2)'!$D$2,"m")&gt;=2,"Yes","No"))</f>
        <v/>
      </c>
    </row>
    <row r="4" spans="1:11" s="1" customFormat="1" ht="100" customHeight="1" x14ac:dyDescent="0.35">
      <c r="B4" s="6"/>
      <c r="D4" s="61" t="str">
        <f>IF(ISBLANK(B4),"",IF(AND(B4&lt;='County Names to hide (2)'!$D$2,IF(ISBLANK(C4),'County Names to hide (2)'!$D$2,C4)&gt;='County Names to hide (2)'!$C$2),"Yes","No"))</f>
        <v/>
      </c>
      <c r="F4" s="66" t="str">
        <f>IF(Fidelity!B4="","",IF(DATEDIF(Fidelity!B4,'County Names to hide (2)'!$D$2,"m")&gt;=2,"Yes","No"))</f>
        <v/>
      </c>
    </row>
    <row r="5" spans="1:11" s="1" customFormat="1" ht="100" customHeight="1" x14ac:dyDescent="0.35">
      <c r="B5" s="6"/>
      <c r="D5" s="61" t="str">
        <f>IF(ISBLANK(B5),"",IF(AND(B5&lt;='County Names to hide (2)'!$D$2,IF(ISBLANK(C5),'County Names to hide (2)'!$D$2,C5)&gt;='County Names to hide (2)'!$C$2),"Yes","No"))</f>
        <v/>
      </c>
      <c r="F5" s="66" t="str">
        <f>IF(Fidelity!B5="","",IF(DATEDIF(Fidelity!B5,'County Names to hide (2)'!$D$2,"m")&gt;=2,"Yes","No"))</f>
        <v/>
      </c>
    </row>
    <row r="6" spans="1:11" s="1" customFormat="1" ht="100" customHeight="1" x14ac:dyDescent="0.35">
      <c r="D6" s="61" t="str">
        <f>IF(ISBLANK(B6),"",IF(AND(B6&lt;='County Names to hide (2)'!$D$2,IF(ISBLANK(C6),'County Names to hide (2)'!$D$2,C6)&gt;='County Names to hide (2)'!$C$2),"Yes","No"))</f>
        <v/>
      </c>
      <c r="F6" s="66" t="str">
        <f>IF(Fidelity!B6="","",IF(DATEDIF(Fidelity!B6,'County Names to hide (2)'!$D$2,"m")&gt;=2,"Yes","No"))</f>
        <v/>
      </c>
    </row>
    <row r="7" spans="1:11" s="1" customFormat="1" ht="100" customHeight="1" x14ac:dyDescent="0.35">
      <c r="D7" s="61" t="str">
        <f>IF(ISBLANK(B7),"",IF(AND(B7&lt;='County Names to hide (2)'!$D$2,IF(ISBLANK(C7),'County Names to hide (2)'!$D$2,C7)&gt;='County Names to hide (2)'!$C$2),"Yes","No"))</f>
        <v/>
      </c>
      <c r="F7" s="66" t="str">
        <f>IF(Fidelity!B7="","",IF(DATEDIF(Fidelity!B7,'County Names to hide (2)'!$D$2,"m")&gt;=2,"Yes","No"))</f>
        <v/>
      </c>
    </row>
    <row r="8" spans="1:11" s="1" customFormat="1" ht="100" customHeight="1" x14ac:dyDescent="0.35">
      <c r="D8" s="61" t="str">
        <f>IF(ISBLANK(B8),"",IF(AND(B8&lt;='County Names to hide (2)'!$D$2,IF(ISBLANK(C8),'County Names to hide (2)'!$D$2,C8)&gt;='County Names to hide (2)'!$C$2),"Yes","No"))</f>
        <v/>
      </c>
      <c r="F8" s="66" t="str">
        <f>IF(Fidelity!B8="","",IF(DATEDIF(Fidelity!B8,'County Names to hide (2)'!$D$2,"m")&gt;=2,"Yes","No"))</f>
        <v/>
      </c>
    </row>
    <row r="9" spans="1:11" s="1" customFormat="1" ht="100" customHeight="1" x14ac:dyDescent="0.35">
      <c r="D9" s="61" t="str">
        <f>IF(ISBLANK(B9),"",IF(AND(B9&lt;='County Names to hide (2)'!$D$2,IF(ISBLANK(C9),'County Names to hide (2)'!$D$2,C9)&gt;='County Names to hide (2)'!$C$2),"Yes","No"))</f>
        <v/>
      </c>
      <c r="F9" s="66" t="str">
        <f>IF(Fidelity!B9="","",IF(DATEDIF(Fidelity!B9,'County Names to hide (2)'!$D$2,"m")&gt;=2,"Yes","No"))</f>
        <v/>
      </c>
    </row>
    <row r="10" spans="1:11" s="1" customFormat="1" ht="100" customHeight="1" x14ac:dyDescent="0.35">
      <c r="D10" s="61" t="str">
        <f>IF(ISBLANK(B10),"",IF(AND(B10&lt;='County Names to hide (2)'!$D$2,IF(ISBLANK(C10),'County Names to hide (2)'!$D$2,C10)&gt;='County Names to hide (2)'!$C$2),"Yes","No"))</f>
        <v/>
      </c>
      <c r="F10" s="66" t="str">
        <f>IF(Fidelity!B10="","",IF(DATEDIF(Fidelity!B10,'County Names to hide (2)'!$D$2,"m")&gt;=2,"Yes","No"))</f>
        <v/>
      </c>
    </row>
    <row r="11" spans="1:11" s="1" customFormat="1" ht="100" customHeight="1" x14ac:dyDescent="0.35">
      <c r="D11" s="61" t="str">
        <f>IF(ISBLANK(B11),"",IF(AND(B11&lt;='County Names to hide (2)'!$D$2,IF(ISBLANK(C11),'County Names to hide (2)'!$D$2,C11)&gt;='County Names to hide (2)'!$C$2),"Yes","No"))</f>
        <v/>
      </c>
      <c r="F11" s="66" t="str">
        <f>IF(Fidelity!B11="","",IF(DATEDIF(Fidelity!B11,'County Names to hide (2)'!$D$2,"m")&gt;=2,"Yes","No"))</f>
        <v/>
      </c>
    </row>
    <row r="12" spans="1:11" s="1" customFormat="1" ht="100" customHeight="1" x14ac:dyDescent="0.35">
      <c r="D12" s="61" t="str">
        <f>IF(ISBLANK(B12),"",IF(AND(B12&lt;='County Names to hide (2)'!$D$2,IF(ISBLANK(C12),'County Names to hide (2)'!$D$2,C12)&gt;='County Names to hide (2)'!$C$2),"Yes","No"))</f>
        <v/>
      </c>
      <c r="F12" s="66" t="str">
        <f>IF(Fidelity!B12="","",IF(DATEDIF(Fidelity!B12,'County Names to hide (2)'!$D$2,"m")&gt;=2,"Yes","No"))</f>
        <v/>
      </c>
    </row>
    <row r="13" spans="1:11" s="1" customFormat="1" ht="100" customHeight="1" x14ac:dyDescent="0.35">
      <c r="D13" s="61" t="str">
        <f>IF(ISBLANK(B13),"",IF(AND(B13&lt;='County Names to hide (2)'!$D$2,IF(ISBLANK(C13),'County Names to hide (2)'!$D$2,C13)&gt;='County Names to hide (2)'!$C$2),"Yes","No"))</f>
        <v/>
      </c>
      <c r="F13" s="66" t="str">
        <f>IF(Fidelity!B13="","",IF(DATEDIF(Fidelity!B13,'County Names to hide (2)'!$D$2,"m")&gt;=2,"Yes","No"))</f>
        <v/>
      </c>
    </row>
    <row r="14" spans="1:11" s="1" customFormat="1" ht="100" customHeight="1" x14ac:dyDescent="0.35">
      <c r="D14" s="61" t="str">
        <f>IF(ISBLANK(B14),"",IF(AND(B14&lt;='County Names to hide (2)'!$D$2,IF(ISBLANK(C14),'County Names to hide (2)'!$D$2,C14)&gt;='County Names to hide (2)'!$C$2),"Yes","No"))</f>
        <v/>
      </c>
      <c r="F14" s="66" t="str">
        <f>IF(Fidelity!B14="","",IF(DATEDIF(Fidelity!B14,'County Names to hide (2)'!$D$2,"m")&gt;=2,"Yes","No"))</f>
        <v/>
      </c>
    </row>
    <row r="15" spans="1:11" s="1" customFormat="1" ht="100" customHeight="1" x14ac:dyDescent="0.35">
      <c r="D15" s="61" t="str">
        <f>IF(ISBLANK(B15),"",IF(AND(B15&lt;='County Names to hide (2)'!$D$2,IF(ISBLANK(C15),'County Names to hide (2)'!$D$2,C15)&gt;='County Names to hide (2)'!$C$2),"Yes","No"))</f>
        <v/>
      </c>
      <c r="F15" s="66" t="str">
        <f>IF(Fidelity!B15="","",IF(DATEDIF(Fidelity!B15,'County Names to hide (2)'!$D$2,"m")&gt;=2,"Yes","No"))</f>
        <v/>
      </c>
    </row>
    <row r="16" spans="1:11" s="1" customFormat="1" ht="100" customHeight="1" x14ac:dyDescent="0.35">
      <c r="D16" s="61" t="str">
        <f>IF(ISBLANK(B16),"",IF(AND(B16&lt;='County Names to hide (2)'!$D$2,IF(ISBLANK(C16),'County Names to hide (2)'!$D$2,C16)&gt;='County Names to hide (2)'!$C$2),"Yes","No"))</f>
        <v/>
      </c>
      <c r="F16" s="66" t="str">
        <f>IF(Fidelity!B16="","",IF(DATEDIF(Fidelity!B16,'County Names to hide (2)'!$D$2,"m")&gt;=2,"Yes","No"))</f>
        <v/>
      </c>
    </row>
    <row r="17" spans="4:6" s="1" customFormat="1" ht="100" customHeight="1" x14ac:dyDescent="0.35">
      <c r="D17" s="61" t="str">
        <f>IF(ISBLANK(B17),"",IF(AND(B17&lt;='County Names to hide (2)'!$D$2,IF(ISBLANK(C17),'County Names to hide (2)'!$D$2,C17)&gt;='County Names to hide (2)'!$C$2),"Yes","No"))</f>
        <v/>
      </c>
      <c r="F17" s="66" t="str">
        <f>IF(Fidelity!B17="","",IF(DATEDIF(Fidelity!B17,'County Names to hide (2)'!$D$2,"m")&gt;=2,"Yes","No"))</f>
        <v/>
      </c>
    </row>
    <row r="18" spans="4:6" s="1" customFormat="1" ht="100" customHeight="1" x14ac:dyDescent="0.35">
      <c r="D18" s="61" t="str">
        <f>IF(ISBLANK(B18),"",IF(AND(B18&lt;='County Names to hide (2)'!$D$2,IF(ISBLANK(C18),'County Names to hide (2)'!$D$2,C18)&gt;='County Names to hide (2)'!$C$2),"Yes","No"))</f>
        <v/>
      </c>
      <c r="F18" s="66" t="str">
        <f>IF(Fidelity!B18="","",IF(DATEDIF(Fidelity!B18,'County Names to hide (2)'!$D$2,"m")&gt;=2,"Yes","No"))</f>
        <v/>
      </c>
    </row>
    <row r="19" spans="4:6" s="1" customFormat="1" ht="100" customHeight="1" x14ac:dyDescent="0.35">
      <c r="D19" s="61" t="str">
        <f>IF(ISBLANK(B19),"",IF(AND(B19&lt;='County Names to hide (2)'!$D$2,IF(ISBLANK(C19),'County Names to hide (2)'!$D$2,C19)&gt;='County Names to hide (2)'!$C$2),"Yes","No"))</f>
        <v/>
      </c>
      <c r="F19" s="66" t="str">
        <f>IF(Fidelity!B19="","",IF(DATEDIF(Fidelity!B19,'County Names to hide (2)'!$D$2,"m")&gt;=2,"Yes","No"))</f>
        <v/>
      </c>
    </row>
    <row r="20" spans="4:6" s="1" customFormat="1" ht="100" customHeight="1" x14ac:dyDescent="0.35">
      <c r="D20" s="61" t="str">
        <f>IF(ISBLANK(B20),"",IF(AND(B20&lt;='County Names to hide (2)'!$D$2,IF(ISBLANK(C20),'County Names to hide (2)'!$D$2,C20)&gt;='County Names to hide (2)'!$C$2),"Yes","No"))</f>
        <v/>
      </c>
      <c r="F20" s="66" t="str">
        <f>IF(Fidelity!B20="","",IF(DATEDIF(Fidelity!B20,'County Names to hide (2)'!$D$2,"m")&gt;=2,"Yes","No"))</f>
        <v/>
      </c>
    </row>
    <row r="21" spans="4:6" s="1" customFormat="1" ht="100" customHeight="1" x14ac:dyDescent="0.35">
      <c r="D21" s="61" t="str">
        <f>IF(ISBLANK(B21),"",IF(AND(B21&lt;='County Names to hide (2)'!$D$2,IF(ISBLANK(C21),'County Names to hide (2)'!$D$2,C21)&gt;='County Names to hide (2)'!$C$2),"Yes","No"))</f>
        <v/>
      </c>
      <c r="F21" s="66" t="str">
        <f>IF(Fidelity!B21="","",IF(DATEDIF(Fidelity!B21,'County Names to hide (2)'!$D$2,"m")&gt;=2,"Yes","No"))</f>
        <v/>
      </c>
    </row>
    <row r="22" spans="4:6" s="1" customFormat="1" ht="100" customHeight="1" x14ac:dyDescent="0.35">
      <c r="D22" s="61" t="str">
        <f>IF(ISBLANK(B22),"",IF(AND(B22&lt;='County Names to hide (2)'!$D$2,IF(ISBLANK(C22),'County Names to hide (2)'!$D$2,C22)&gt;='County Names to hide (2)'!$C$2),"Yes","No"))</f>
        <v/>
      </c>
      <c r="F22" s="66" t="str">
        <f>IF(Fidelity!B22="","",IF(DATEDIF(Fidelity!B22,'County Names to hide (2)'!$D$2,"m")&gt;=2,"Yes","No"))</f>
        <v/>
      </c>
    </row>
    <row r="23" spans="4:6" s="1" customFormat="1" ht="100" customHeight="1" x14ac:dyDescent="0.35">
      <c r="D23" s="61" t="str">
        <f>IF(ISBLANK(B23),"",IF(AND(B23&lt;='County Names to hide (2)'!$D$2,IF(ISBLANK(C23),'County Names to hide (2)'!$D$2,C23)&gt;='County Names to hide (2)'!$C$2),"Yes","No"))</f>
        <v/>
      </c>
      <c r="F23" s="66" t="str">
        <f>IF(Fidelity!B23="","",IF(DATEDIF(Fidelity!B23,'County Names to hide (2)'!$D$2,"m")&gt;=2,"Yes","No"))</f>
        <v/>
      </c>
    </row>
    <row r="24" spans="4:6" s="1" customFormat="1" ht="100" customHeight="1" x14ac:dyDescent="0.35">
      <c r="D24" s="61" t="str">
        <f>IF(ISBLANK(B24),"",IF(AND(B24&lt;='County Names to hide (2)'!$D$2,IF(ISBLANK(C24),'County Names to hide (2)'!$D$2,C24)&gt;='County Names to hide (2)'!$C$2),"Yes","No"))</f>
        <v/>
      </c>
      <c r="F24" s="66" t="str">
        <f>IF(Fidelity!B24="","",IF(DATEDIF(Fidelity!B24,'County Names to hide (2)'!$D$2,"m")&gt;=2,"Yes","No"))</f>
        <v/>
      </c>
    </row>
    <row r="25" spans="4:6" s="1" customFormat="1" ht="100" customHeight="1" x14ac:dyDescent="0.35">
      <c r="D25" s="61" t="str">
        <f>IF(ISBLANK(B25),"",IF(AND(B25&lt;='County Names to hide (2)'!$D$2,IF(ISBLANK(C25),'County Names to hide (2)'!$D$2,C25)&gt;='County Names to hide (2)'!$C$2),"Yes","No"))</f>
        <v/>
      </c>
      <c r="F25" s="66" t="str">
        <f>IF(Fidelity!B25="","",IF(DATEDIF(Fidelity!B25,'County Names to hide (2)'!$D$2,"m")&gt;=2,"Yes","No"))</f>
        <v/>
      </c>
    </row>
    <row r="26" spans="4:6" s="1" customFormat="1" ht="100" customHeight="1" x14ac:dyDescent="0.35">
      <c r="D26" s="61" t="str">
        <f>IF(ISBLANK(B26),"",IF(AND(B26&lt;='County Names to hide (2)'!$D$2,IF(ISBLANK(C26),'County Names to hide (2)'!$D$2,C26)&gt;='County Names to hide (2)'!$C$2),"Yes","No"))</f>
        <v/>
      </c>
      <c r="F26" s="66" t="str">
        <f>IF(Fidelity!B26="","",IF(DATEDIF(Fidelity!B26,'County Names to hide (2)'!$D$2,"m")&gt;=2,"Yes","No"))</f>
        <v/>
      </c>
    </row>
    <row r="27" spans="4:6" s="1" customFormat="1" ht="100" customHeight="1" x14ac:dyDescent="0.35">
      <c r="D27" s="61" t="str">
        <f>IF(ISBLANK(B27),"",IF(AND(B27&lt;='County Names to hide (2)'!$D$2,IF(ISBLANK(C27),'County Names to hide (2)'!$D$2,C27)&gt;='County Names to hide (2)'!$C$2),"Yes","No"))</f>
        <v/>
      </c>
      <c r="F27" s="66" t="str">
        <f>IF(Fidelity!B27="","",IF(DATEDIF(Fidelity!B27,'County Names to hide (2)'!$D$2,"m")&gt;=2,"Yes","No"))</f>
        <v/>
      </c>
    </row>
    <row r="28" spans="4:6" s="1" customFormat="1" ht="100" customHeight="1" x14ac:dyDescent="0.35">
      <c r="D28" s="61" t="str">
        <f>IF(ISBLANK(B28),"",IF(AND(B28&lt;='County Names to hide (2)'!$D$2,IF(ISBLANK(C28),'County Names to hide (2)'!$D$2,C28)&gt;='County Names to hide (2)'!$C$2),"Yes","No"))</f>
        <v/>
      </c>
      <c r="F28" s="66" t="str">
        <f>IF(Fidelity!B28="","",IF(DATEDIF(Fidelity!B28,'County Names to hide (2)'!$D$2,"m")&gt;=2,"Yes","No"))</f>
        <v/>
      </c>
    </row>
    <row r="29" spans="4:6" s="1" customFormat="1" ht="100" customHeight="1" x14ac:dyDescent="0.35">
      <c r="D29" s="61" t="str">
        <f>IF(ISBLANK(B29),"",IF(AND(B29&lt;='County Names to hide (2)'!$D$2,IF(ISBLANK(C29),'County Names to hide (2)'!$D$2,C29)&gt;='County Names to hide (2)'!$C$2),"Yes","No"))</f>
        <v/>
      </c>
      <c r="F29" s="66" t="str">
        <f>IF(Fidelity!B29="","",IF(DATEDIF(Fidelity!B29,'County Names to hide (2)'!$D$2,"m")&gt;=2,"Yes","No"))</f>
        <v/>
      </c>
    </row>
    <row r="30" spans="4:6" s="1" customFormat="1" ht="100" customHeight="1" x14ac:dyDescent="0.35">
      <c r="D30" s="61" t="str">
        <f>IF(ISBLANK(B30),"",IF(AND(B30&lt;='County Names to hide (2)'!$D$2,IF(ISBLANK(C30),'County Names to hide (2)'!$D$2,C30)&gt;='County Names to hide (2)'!$C$2),"Yes","No"))</f>
        <v/>
      </c>
      <c r="F30" s="66" t="str">
        <f>IF(Fidelity!B30="","",IF(DATEDIF(Fidelity!B30,'County Names to hide (2)'!$D$2,"m")&gt;=2,"Yes","No"))</f>
        <v/>
      </c>
    </row>
    <row r="31" spans="4:6" s="1" customFormat="1" ht="100" customHeight="1" x14ac:dyDescent="0.35">
      <c r="D31" s="61" t="str">
        <f>IF(ISBLANK(B31),"",IF(AND(B31&lt;='County Names to hide (2)'!$D$2,IF(ISBLANK(C31),'County Names to hide (2)'!$D$2,C31)&gt;='County Names to hide (2)'!$C$2),"Yes","No"))</f>
        <v/>
      </c>
      <c r="F31" s="66" t="str">
        <f>IF(Fidelity!B31="","",IF(DATEDIF(Fidelity!B31,'County Names to hide (2)'!$D$2,"m")&gt;=2,"Yes","No"))</f>
        <v/>
      </c>
    </row>
    <row r="32" spans="4:6" s="1" customFormat="1" ht="100" customHeight="1" x14ac:dyDescent="0.35">
      <c r="D32" s="61" t="str">
        <f>IF(ISBLANK(B32),"",IF(AND(B32&lt;='County Names to hide (2)'!$D$2,IF(ISBLANK(C32),'County Names to hide (2)'!$D$2,C32)&gt;='County Names to hide (2)'!$C$2),"Yes","No"))</f>
        <v/>
      </c>
      <c r="F32" s="66" t="str">
        <f>IF(Fidelity!B32="","",IF(DATEDIF(Fidelity!B32,'County Names to hide (2)'!$D$2,"m")&gt;=2,"Yes","No"))</f>
        <v/>
      </c>
    </row>
    <row r="33" spans="4:6" s="1" customFormat="1" ht="100" customHeight="1" x14ac:dyDescent="0.35">
      <c r="D33" s="61" t="str">
        <f>IF(ISBLANK(B33),"",IF(AND(B33&lt;='County Names to hide (2)'!$D$2,IF(ISBLANK(C33),'County Names to hide (2)'!$D$2,C33)&gt;='County Names to hide (2)'!$C$2),"Yes","No"))</f>
        <v/>
      </c>
      <c r="F33" s="66" t="str">
        <f>IF(Fidelity!B33="","",IF(DATEDIF(Fidelity!B33,'County Names to hide (2)'!$D$2,"m")&gt;=2,"Yes","No"))</f>
        <v/>
      </c>
    </row>
    <row r="34" spans="4:6" s="1" customFormat="1" ht="100" customHeight="1" x14ac:dyDescent="0.35">
      <c r="D34" s="61" t="str">
        <f>IF(ISBLANK(B34),"",IF(AND(B34&lt;='County Names to hide (2)'!$D$2,IF(ISBLANK(C34),'County Names to hide (2)'!$D$2,C34)&gt;='County Names to hide (2)'!$C$2),"Yes","No"))</f>
        <v/>
      </c>
      <c r="F34" s="66" t="str">
        <f>IF(Fidelity!B34="","",IF(DATEDIF(Fidelity!B34,'County Names to hide (2)'!$D$2,"m")&gt;=2,"Yes","No"))</f>
        <v/>
      </c>
    </row>
    <row r="35" spans="4:6" s="1" customFormat="1" ht="100" customHeight="1" x14ac:dyDescent="0.35">
      <c r="D35" s="61" t="str">
        <f>IF(ISBLANK(B35),"",IF(AND(B35&lt;='County Names to hide (2)'!$D$2,IF(ISBLANK(C35),'County Names to hide (2)'!$D$2,C35)&gt;='County Names to hide (2)'!$C$2),"Yes","No"))</f>
        <v/>
      </c>
      <c r="F35" s="66" t="str">
        <f>IF(Fidelity!B35="","",IF(DATEDIF(Fidelity!B35,'County Names to hide (2)'!$D$2,"m")&gt;=2,"Yes","No"))</f>
        <v/>
      </c>
    </row>
    <row r="36" spans="4:6" s="1" customFormat="1" ht="100" customHeight="1" x14ac:dyDescent="0.35">
      <c r="D36" s="61" t="str">
        <f>IF(ISBLANK(B36),"",IF(AND(B36&lt;='County Names to hide (2)'!$D$2,IF(ISBLANK(C36),'County Names to hide (2)'!$D$2,C36)&gt;='County Names to hide (2)'!$C$2),"Yes","No"))</f>
        <v/>
      </c>
      <c r="F36" s="66" t="str">
        <f>IF(Fidelity!B36="","",IF(DATEDIF(Fidelity!B36,'County Names to hide (2)'!$D$2,"m")&gt;=2,"Yes","No"))</f>
        <v/>
      </c>
    </row>
    <row r="37" spans="4:6" s="1" customFormat="1" ht="100" customHeight="1" x14ac:dyDescent="0.35">
      <c r="D37" s="61" t="str">
        <f>IF(ISBLANK(B37),"",IF(AND(B37&lt;='County Names to hide (2)'!$D$2,IF(ISBLANK(C37),'County Names to hide (2)'!$D$2,C37)&gt;='County Names to hide (2)'!$C$2),"Yes","No"))</f>
        <v/>
      </c>
      <c r="F37" s="66" t="str">
        <f>IF(Fidelity!B37="","",IF(DATEDIF(Fidelity!B37,'County Names to hide (2)'!$D$2,"m")&gt;=2,"Yes","No"))</f>
        <v/>
      </c>
    </row>
    <row r="38" spans="4:6" s="1" customFormat="1" ht="100" customHeight="1" x14ac:dyDescent="0.35">
      <c r="D38" s="61" t="str">
        <f>IF(ISBLANK(B38),"",IF(AND(B38&lt;='County Names to hide (2)'!$D$2,IF(ISBLANK(C38),'County Names to hide (2)'!$D$2,C38)&gt;='County Names to hide (2)'!$C$2),"Yes","No"))</f>
        <v/>
      </c>
      <c r="F38" s="66" t="str">
        <f>IF(Fidelity!B38="","",IF(DATEDIF(Fidelity!B38,'County Names to hide (2)'!$D$2,"m")&gt;=2,"Yes","No"))</f>
        <v/>
      </c>
    </row>
    <row r="39" spans="4:6" s="1" customFormat="1" ht="100" customHeight="1" x14ac:dyDescent="0.35">
      <c r="D39" s="61" t="str">
        <f>IF(ISBLANK(B39),"",IF(AND(B39&lt;='County Names to hide (2)'!$D$2,IF(ISBLANK(C39),'County Names to hide (2)'!$D$2,C39)&gt;='County Names to hide (2)'!$C$2),"Yes","No"))</f>
        <v/>
      </c>
      <c r="F39" s="66" t="str">
        <f>IF(Fidelity!B39="","",IF(DATEDIF(Fidelity!B39,'County Names to hide (2)'!$D$2,"m")&gt;=2,"Yes","No"))</f>
        <v/>
      </c>
    </row>
    <row r="40" spans="4:6" s="1" customFormat="1" ht="100" customHeight="1" x14ac:dyDescent="0.35">
      <c r="D40" s="61" t="str">
        <f>IF(ISBLANK(B40),"",IF(AND(B40&lt;='County Names to hide (2)'!$D$2,IF(ISBLANK(C40),'County Names to hide (2)'!$D$2,C40)&gt;='County Names to hide (2)'!$C$2),"Yes","No"))</f>
        <v/>
      </c>
      <c r="F40" s="66" t="str">
        <f>IF(Fidelity!B40="","",IF(DATEDIF(Fidelity!B40,'County Names to hide (2)'!$D$2,"m")&gt;=2,"Yes","No"))</f>
        <v/>
      </c>
    </row>
    <row r="41" spans="4:6" s="1" customFormat="1" ht="100" customHeight="1" x14ac:dyDescent="0.35">
      <c r="D41" s="61" t="str">
        <f>IF(ISBLANK(B41),"",IF(AND(B41&lt;='County Names to hide (2)'!$D$2,IF(ISBLANK(C41),'County Names to hide (2)'!$D$2,C41)&gt;='County Names to hide (2)'!$C$2),"Yes","No"))</f>
        <v/>
      </c>
      <c r="F41" s="66" t="str">
        <f>IF(Fidelity!B41="","",IF(DATEDIF(Fidelity!B41,'County Names to hide (2)'!$D$2,"m")&gt;=2,"Yes","No"))</f>
        <v/>
      </c>
    </row>
    <row r="42" spans="4:6" s="1" customFormat="1" ht="100" customHeight="1" x14ac:dyDescent="0.35">
      <c r="D42" s="61" t="str">
        <f>IF(ISBLANK(B42),"",IF(AND(B42&lt;='County Names to hide (2)'!$D$2,IF(ISBLANK(C42),'County Names to hide (2)'!$D$2,C42)&gt;='County Names to hide (2)'!$C$2),"Yes","No"))</f>
        <v/>
      </c>
      <c r="F42" s="66" t="str">
        <f>IF(Fidelity!B42="","",IF(DATEDIF(Fidelity!B42,'County Names to hide (2)'!$D$2,"m")&gt;=2,"Yes","No"))</f>
        <v/>
      </c>
    </row>
    <row r="43" spans="4:6" s="1" customFormat="1" ht="100" customHeight="1" x14ac:dyDescent="0.35">
      <c r="D43" s="61" t="str">
        <f>IF(ISBLANK(B43),"",IF(AND(B43&lt;='County Names to hide (2)'!$D$2,IF(ISBLANK(C43),'County Names to hide (2)'!$D$2,C43)&gt;='County Names to hide (2)'!$C$2),"Yes","No"))</f>
        <v/>
      </c>
      <c r="F43" s="66" t="str">
        <f>IF(Fidelity!B43="","",IF(DATEDIF(Fidelity!B43,'County Names to hide (2)'!$D$2,"m")&gt;=2,"Yes","No"))</f>
        <v/>
      </c>
    </row>
    <row r="44" spans="4:6" s="1" customFormat="1" ht="100" customHeight="1" x14ac:dyDescent="0.35">
      <c r="D44" s="61" t="str">
        <f>IF(ISBLANK(B44),"",IF(AND(B44&lt;='County Names to hide (2)'!$D$2,IF(ISBLANK(C44),'County Names to hide (2)'!$D$2,C44)&gt;='County Names to hide (2)'!$C$2),"Yes","No"))</f>
        <v/>
      </c>
      <c r="F44" s="66" t="str">
        <f>IF(Fidelity!B44="","",IF(DATEDIF(Fidelity!B44,'County Names to hide (2)'!$D$2,"m")&gt;=2,"Yes","No"))</f>
        <v/>
      </c>
    </row>
    <row r="45" spans="4:6" s="1" customFormat="1" ht="100" customHeight="1" x14ac:dyDescent="0.35">
      <c r="D45" s="61" t="str">
        <f>IF(ISBLANK(B45),"",IF(AND(B45&lt;='County Names to hide (2)'!$D$2,IF(ISBLANK(C45),'County Names to hide (2)'!$D$2,C45)&gt;='County Names to hide (2)'!$C$2),"Yes","No"))</f>
        <v/>
      </c>
      <c r="F45" s="66" t="str">
        <f>IF(Fidelity!B45="","",IF(DATEDIF(Fidelity!B45,'County Names to hide (2)'!$D$2,"m")&gt;=2,"Yes","No"))</f>
        <v/>
      </c>
    </row>
    <row r="46" spans="4:6" s="1" customFormat="1" ht="100" customHeight="1" x14ac:dyDescent="0.35">
      <c r="D46" s="61" t="str">
        <f>IF(ISBLANK(B46),"",IF(AND(B46&lt;='County Names to hide (2)'!$D$2,IF(ISBLANK(C46),'County Names to hide (2)'!$D$2,C46)&gt;='County Names to hide (2)'!$C$2),"Yes","No"))</f>
        <v/>
      </c>
      <c r="F46" s="66" t="str">
        <f>IF(Fidelity!B46="","",IF(DATEDIF(Fidelity!B46,'County Names to hide (2)'!$D$2,"m")&gt;=2,"Yes","No"))</f>
        <v/>
      </c>
    </row>
    <row r="47" spans="4:6" s="1" customFormat="1" ht="100" customHeight="1" x14ac:dyDescent="0.35">
      <c r="D47" s="61" t="str">
        <f>IF(ISBLANK(B47),"",IF(AND(B47&lt;='County Names to hide (2)'!$D$2,IF(ISBLANK(C47),'County Names to hide (2)'!$D$2,C47)&gt;='County Names to hide (2)'!$C$2),"Yes","No"))</f>
        <v/>
      </c>
      <c r="F47" s="66" t="str">
        <f>IF(Fidelity!B47="","",IF(DATEDIF(Fidelity!B47,'County Names to hide (2)'!$D$2,"m")&gt;=2,"Yes","No"))</f>
        <v/>
      </c>
    </row>
    <row r="48" spans="4:6" s="1" customFormat="1" ht="100" customHeight="1" x14ac:dyDescent="0.35">
      <c r="D48" s="61" t="str">
        <f>IF(ISBLANK(B48),"",IF(AND(B48&lt;='County Names to hide (2)'!$D$2,IF(ISBLANK(C48),'County Names to hide (2)'!$D$2,C48)&gt;='County Names to hide (2)'!$C$2),"Yes","No"))</f>
        <v/>
      </c>
      <c r="F48" s="66" t="str">
        <f>IF(Fidelity!B48="","",IF(DATEDIF(Fidelity!B48,'County Names to hide (2)'!$D$2,"m")&gt;=2,"Yes","No"))</f>
        <v/>
      </c>
    </row>
    <row r="49" spans="4:6" s="1" customFormat="1" ht="100" customHeight="1" x14ac:dyDescent="0.35">
      <c r="D49" s="61" t="str">
        <f>IF(ISBLANK(B49),"",IF(AND(B49&lt;='County Names to hide (2)'!$D$2,IF(ISBLANK(C49),'County Names to hide (2)'!$D$2,C49)&gt;='County Names to hide (2)'!$C$2),"Yes","No"))</f>
        <v/>
      </c>
      <c r="F49" s="66" t="str">
        <f>IF(Fidelity!B49="","",IF(DATEDIF(Fidelity!B49,'County Names to hide (2)'!$D$2,"m")&gt;=2,"Yes","No"))</f>
        <v/>
      </c>
    </row>
    <row r="50" spans="4:6" s="1" customFormat="1" ht="100" customHeight="1" x14ac:dyDescent="0.35">
      <c r="D50" s="61" t="str">
        <f>IF(ISBLANK(B50),"",IF(AND(B50&lt;='County Names to hide (2)'!$D$2,IF(ISBLANK(C50),'County Names to hide (2)'!$D$2,C50)&gt;='County Names to hide (2)'!$C$2),"Yes","No"))</f>
        <v/>
      </c>
      <c r="F50" s="66" t="str">
        <f>IF(Fidelity!B50="","",IF(DATEDIF(Fidelity!B50,'County Names to hide (2)'!$D$2,"m")&gt;=2,"Yes","No"))</f>
        <v/>
      </c>
    </row>
    <row r="51" spans="4:6" s="1" customFormat="1" ht="100" customHeight="1" x14ac:dyDescent="0.35">
      <c r="D51" s="61" t="str">
        <f>IF(ISBLANK(B51),"",IF(AND(B51&lt;='County Names to hide (2)'!$D$2,IF(ISBLANK(C51),'County Names to hide (2)'!$D$2,C51)&gt;='County Names to hide (2)'!$C$2),"Yes","No"))</f>
        <v/>
      </c>
      <c r="F51" s="66" t="str">
        <f>IF(Fidelity!B51="","",IF(DATEDIF(Fidelity!B51,'County Names to hide (2)'!$D$2,"m")&gt;=2,"Yes","No"))</f>
        <v/>
      </c>
    </row>
    <row r="52" spans="4:6" s="1" customFormat="1" ht="100" customHeight="1" x14ac:dyDescent="0.35">
      <c r="D52" s="61" t="str">
        <f>IF(ISBLANK(B52),"",IF(AND(B52&lt;='County Names to hide (2)'!$D$2,IF(ISBLANK(C52),'County Names to hide (2)'!$D$2,C52)&gt;='County Names to hide (2)'!$C$2),"Yes","No"))</f>
        <v/>
      </c>
      <c r="F52" s="66" t="str">
        <f>IF(Fidelity!B52="","",IF(DATEDIF(Fidelity!B52,'County Names to hide (2)'!$D$2,"m")&gt;=2,"Yes","No"))</f>
        <v/>
      </c>
    </row>
    <row r="53" spans="4:6" s="1" customFormat="1" ht="100" customHeight="1" x14ac:dyDescent="0.35">
      <c r="D53" s="61" t="str">
        <f>IF(ISBLANK(B53),"",IF(AND(B53&lt;='County Names to hide (2)'!$D$2,IF(ISBLANK(C53),'County Names to hide (2)'!$D$2,C53)&gt;='County Names to hide (2)'!$C$2),"Yes","No"))</f>
        <v/>
      </c>
      <c r="F53" s="66" t="str">
        <f>IF(Fidelity!B53="","",IF(DATEDIF(Fidelity!B53,'County Names to hide (2)'!$D$2,"m")&gt;=2,"Yes","No"))</f>
        <v/>
      </c>
    </row>
    <row r="54" spans="4:6" s="1" customFormat="1" ht="100" customHeight="1" x14ac:dyDescent="0.35">
      <c r="D54" s="61" t="str">
        <f>IF(ISBLANK(B54),"",IF(AND(B54&lt;='County Names to hide (2)'!$D$2,IF(ISBLANK(C54),'County Names to hide (2)'!$D$2,C54)&gt;='County Names to hide (2)'!$C$2),"Yes","No"))</f>
        <v/>
      </c>
      <c r="F54" s="66" t="str">
        <f>IF(Fidelity!B54="","",IF(DATEDIF(Fidelity!B54,'County Names to hide (2)'!$D$2,"m")&gt;=2,"Yes","No"))</f>
        <v/>
      </c>
    </row>
    <row r="55" spans="4:6" s="1" customFormat="1" ht="100" customHeight="1" x14ac:dyDescent="0.35">
      <c r="D55" s="61" t="str">
        <f>IF(ISBLANK(B55),"",IF(AND(B55&lt;='County Names to hide (2)'!$D$2,IF(ISBLANK(C55),'County Names to hide (2)'!$D$2,C55)&gt;='County Names to hide (2)'!$C$2),"Yes","No"))</f>
        <v/>
      </c>
      <c r="F55" s="66" t="str">
        <f>IF(Fidelity!B55="","",IF(DATEDIF(Fidelity!B55,'County Names to hide (2)'!$D$2,"m")&gt;=2,"Yes","No"))</f>
        <v/>
      </c>
    </row>
    <row r="56" spans="4:6" s="1" customFormat="1" ht="100" customHeight="1" x14ac:dyDescent="0.35">
      <c r="D56" s="61" t="str">
        <f>IF(ISBLANK(B56),"",IF(AND(B56&lt;='County Names to hide (2)'!$D$2,IF(ISBLANK(C56),'County Names to hide (2)'!$D$2,C56)&gt;='County Names to hide (2)'!$C$2),"Yes","No"))</f>
        <v/>
      </c>
      <c r="F56" s="66" t="str">
        <f>IF(Fidelity!B56="","",IF(DATEDIF(Fidelity!B56,'County Names to hide (2)'!$D$2,"m")&gt;=2,"Yes","No"))</f>
        <v/>
      </c>
    </row>
    <row r="57" spans="4:6" s="1" customFormat="1" ht="100" customHeight="1" x14ac:dyDescent="0.35">
      <c r="D57" s="61" t="str">
        <f>IF(ISBLANK(B57),"",IF(AND(B57&lt;='County Names to hide (2)'!$D$2,IF(ISBLANK(C57),'County Names to hide (2)'!$D$2,C57)&gt;='County Names to hide (2)'!$C$2),"Yes","No"))</f>
        <v/>
      </c>
      <c r="F57" s="66" t="str">
        <f>IF(Fidelity!B57="","",IF(DATEDIF(Fidelity!B57,'County Names to hide (2)'!$D$2,"m")&gt;=2,"Yes","No"))</f>
        <v/>
      </c>
    </row>
    <row r="58" spans="4:6" s="1" customFormat="1" ht="100" customHeight="1" x14ac:dyDescent="0.35">
      <c r="D58" s="61" t="str">
        <f>IF(ISBLANK(B58),"",IF(AND(B58&lt;='County Names to hide (2)'!$D$2,IF(ISBLANK(C58),'County Names to hide (2)'!$D$2,C58)&gt;='County Names to hide (2)'!$C$2),"Yes","No"))</f>
        <v/>
      </c>
      <c r="F58" s="66" t="str">
        <f>IF(Fidelity!B58="","",IF(DATEDIF(Fidelity!B58,'County Names to hide (2)'!$D$2,"m")&gt;=2,"Yes","No"))</f>
        <v/>
      </c>
    </row>
    <row r="59" spans="4:6" s="1" customFormat="1" ht="100" customHeight="1" x14ac:dyDescent="0.35">
      <c r="D59" s="61" t="str">
        <f>IF(ISBLANK(B59),"",IF(AND(B59&lt;='County Names to hide (2)'!$D$2,IF(ISBLANK(C59),'County Names to hide (2)'!$D$2,C59)&gt;='County Names to hide (2)'!$C$2),"Yes","No"))</f>
        <v/>
      </c>
      <c r="F59" s="66" t="str">
        <f>IF(Fidelity!B59="","",IF(DATEDIF(Fidelity!B59,'County Names to hide (2)'!$D$2,"m")&gt;=2,"Yes","No"))</f>
        <v/>
      </c>
    </row>
    <row r="60" spans="4:6" s="1" customFormat="1" ht="100" customHeight="1" x14ac:dyDescent="0.35">
      <c r="D60" s="61" t="str">
        <f>IF(ISBLANK(B60),"",IF(AND(B60&lt;='County Names to hide (2)'!$D$2,IF(ISBLANK(C60),'County Names to hide (2)'!$D$2,C60)&gt;='County Names to hide (2)'!$C$2),"Yes","No"))</f>
        <v/>
      </c>
      <c r="F60" s="66" t="str">
        <f>IF(Fidelity!B60="","",IF(DATEDIF(Fidelity!B60,'County Names to hide (2)'!$D$2,"m")&gt;=2,"Yes","No"))</f>
        <v/>
      </c>
    </row>
    <row r="61" spans="4:6" s="1" customFormat="1" ht="100" customHeight="1" x14ac:dyDescent="0.35">
      <c r="D61" s="61" t="str">
        <f>IF(ISBLANK(B61),"",IF(AND(B61&lt;='County Names to hide (2)'!$D$2,IF(ISBLANK(C61),'County Names to hide (2)'!$D$2,C61)&gt;='County Names to hide (2)'!$C$2),"Yes","No"))</f>
        <v/>
      </c>
      <c r="F61" s="66" t="str">
        <f>IF(Fidelity!B61="","",IF(DATEDIF(Fidelity!B61,'County Names to hide (2)'!$D$2,"m")&gt;=2,"Yes","No"))</f>
        <v/>
      </c>
    </row>
    <row r="62" spans="4:6" s="1" customFormat="1" ht="100" customHeight="1" x14ac:dyDescent="0.35">
      <c r="D62" s="61" t="str">
        <f>IF(ISBLANK(B62),"",IF(AND(B62&lt;='County Names to hide (2)'!$D$2,IF(ISBLANK(C62),'County Names to hide (2)'!$D$2,C62)&gt;='County Names to hide (2)'!$C$2),"Yes","No"))</f>
        <v/>
      </c>
      <c r="F62" s="66" t="str">
        <f>IF(Fidelity!B62="","",IF(DATEDIF(Fidelity!B62,'County Names to hide (2)'!$D$2,"m")&gt;=2,"Yes","No"))</f>
        <v/>
      </c>
    </row>
    <row r="63" spans="4:6" s="1" customFormat="1" ht="100" customHeight="1" x14ac:dyDescent="0.35">
      <c r="D63" s="61" t="str">
        <f>IF(ISBLANK(B63),"",IF(AND(B63&lt;='County Names to hide (2)'!$D$2,IF(ISBLANK(C63),'County Names to hide (2)'!$D$2,C63)&gt;='County Names to hide (2)'!$C$2),"Yes","No"))</f>
        <v/>
      </c>
      <c r="F63" s="66" t="str">
        <f>IF(Fidelity!B63="","",IF(DATEDIF(Fidelity!B63,'County Names to hide (2)'!$D$2,"m")&gt;=2,"Yes","No"))</f>
        <v/>
      </c>
    </row>
    <row r="64" spans="4:6" s="1" customFormat="1" ht="100" customHeight="1" x14ac:dyDescent="0.35">
      <c r="D64" s="61" t="str">
        <f>IF(ISBLANK(B64),"",IF(AND(B64&lt;='County Names to hide (2)'!$D$2,IF(ISBLANK(C64),'County Names to hide (2)'!$D$2,C64)&gt;='County Names to hide (2)'!$C$2),"Yes","No"))</f>
        <v/>
      </c>
      <c r="F64" s="66" t="str">
        <f>IF(Fidelity!B64="","",IF(DATEDIF(Fidelity!B64,'County Names to hide (2)'!$D$2,"m")&gt;=2,"Yes","No"))</f>
        <v/>
      </c>
    </row>
    <row r="65" spans="4:6" s="1" customFormat="1" ht="100" customHeight="1" x14ac:dyDescent="0.35">
      <c r="D65" s="61" t="str">
        <f>IF(ISBLANK(B65),"",IF(AND(B65&lt;='County Names to hide (2)'!$D$2,IF(ISBLANK(C65),'County Names to hide (2)'!$D$2,C65)&gt;='County Names to hide (2)'!$C$2),"Yes","No"))</f>
        <v/>
      </c>
      <c r="F65" s="66" t="str">
        <f>IF(Fidelity!B65="","",IF(DATEDIF(Fidelity!B65,'County Names to hide (2)'!$D$2,"m")&gt;=2,"Yes","No"))</f>
        <v/>
      </c>
    </row>
    <row r="66" spans="4:6" s="1" customFormat="1" ht="100" customHeight="1" x14ac:dyDescent="0.35">
      <c r="D66" s="61" t="str">
        <f>IF(ISBLANK(B66),"",IF(AND(B66&lt;='County Names to hide (2)'!$D$2,IF(ISBLANK(C66),'County Names to hide (2)'!$D$2,C66)&gt;='County Names to hide (2)'!$C$2),"Yes","No"))</f>
        <v/>
      </c>
      <c r="F66" s="66" t="str">
        <f>IF(Fidelity!B66="","",IF(DATEDIF(Fidelity!B66,'County Names to hide (2)'!$D$2,"m")&gt;=2,"Yes","No"))</f>
        <v/>
      </c>
    </row>
    <row r="67" spans="4:6" s="1" customFormat="1" ht="100" customHeight="1" x14ac:dyDescent="0.35">
      <c r="D67" s="61" t="str">
        <f>IF(ISBLANK(B67),"",IF(AND(B67&lt;='County Names to hide (2)'!$D$2,IF(ISBLANK(C67),'County Names to hide (2)'!$D$2,C67)&gt;='County Names to hide (2)'!$C$2),"Yes","No"))</f>
        <v/>
      </c>
      <c r="F67" s="66" t="str">
        <f>IF(Fidelity!B67="","",IF(DATEDIF(Fidelity!B67,'County Names to hide (2)'!$D$2,"m")&gt;=2,"Yes","No"))</f>
        <v/>
      </c>
    </row>
    <row r="68" spans="4:6" s="1" customFormat="1" ht="100" customHeight="1" x14ac:dyDescent="0.35">
      <c r="D68" s="61" t="str">
        <f>IF(ISBLANK(B68),"",IF(AND(B68&lt;='County Names to hide (2)'!$D$2,IF(ISBLANK(C68),'County Names to hide (2)'!$D$2,C68)&gt;='County Names to hide (2)'!$C$2),"Yes","No"))</f>
        <v/>
      </c>
      <c r="F68" s="66" t="str">
        <f>IF(Fidelity!B68="","",IF(DATEDIF(Fidelity!B68,'County Names to hide (2)'!$D$2,"m")&gt;=2,"Yes","No"))</f>
        <v/>
      </c>
    </row>
    <row r="69" spans="4:6" s="1" customFormat="1" ht="100" customHeight="1" x14ac:dyDescent="0.35">
      <c r="D69" s="61" t="str">
        <f>IF(ISBLANK(B69),"",IF(AND(B69&lt;='County Names to hide (2)'!$D$2,IF(ISBLANK(C69),'County Names to hide (2)'!$D$2,C69)&gt;='County Names to hide (2)'!$C$2),"Yes","No"))</f>
        <v/>
      </c>
      <c r="F69" s="66" t="str">
        <f>IF(Fidelity!B69="","",IF(DATEDIF(Fidelity!B69,'County Names to hide (2)'!$D$2,"m")&gt;=2,"Yes","No"))</f>
        <v/>
      </c>
    </row>
    <row r="70" spans="4:6" s="1" customFormat="1" ht="100" customHeight="1" x14ac:dyDescent="0.35">
      <c r="D70" s="61" t="str">
        <f>IF(ISBLANK(B70),"",IF(AND(B70&lt;='County Names to hide (2)'!$D$2,IF(ISBLANK(C70),'County Names to hide (2)'!$D$2,C70)&gt;='County Names to hide (2)'!$C$2),"Yes","No"))</f>
        <v/>
      </c>
      <c r="F70" s="66" t="str">
        <f>IF(Fidelity!B70="","",IF(DATEDIF(Fidelity!B70,'County Names to hide (2)'!$D$2,"m")&gt;=2,"Yes","No"))</f>
        <v/>
      </c>
    </row>
    <row r="71" spans="4:6" s="1" customFormat="1" ht="100" customHeight="1" x14ac:dyDescent="0.35">
      <c r="D71" s="61" t="str">
        <f>IF(ISBLANK(B71),"",IF(AND(B71&lt;='County Names to hide (2)'!$D$2,IF(ISBLANK(C71),'County Names to hide (2)'!$D$2,C71)&gt;='County Names to hide (2)'!$C$2),"Yes","No"))</f>
        <v/>
      </c>
      <c r="F71" s="66" t="str">
        <f>IF(Fidelity!B71="","",IF(DATEDIF(Fidelity!B71,'County Names to hide (2)'!$D$2,"m")&gt;=2,"Yes","No"))</f>
        <v/>
      </c>
    </row>
    <row r="72" spans="4:6" s="1" customFormat="1" ht="100" customHeight="1" x14ac:dyDescent="0.35">
      <c r="D72" s="61" t="str">
        <f>IF(ISBLANK(B72),"",IF(AND(B72&lt;='County Names to hide (2)'!$D$2,IF(ISBLANK(C72),'County Names to hide (2)'!$D$2,C72)&gt;='County Names to hide (2)'!$C$2),"Yes","No"))</f>
        <v/>
      </c>
      <c r="F72" s="66" t="str">
        <f>IF(Fidelity!B72="","",IF(DATEDIF(Fidelity!B72,'County Names to hide (2)'!$D$2,"m")&gt;=2,"Yes","No"))</f>
        <v/>
      </c>
    </row>
    <row r="73" spans="4:6" s="1" customFormat="1" ht="100" customHeight="1" x14ac:dyDescent="0.35">
      <c r="D73" s="61" t="str">
        <f>IF(ISBLANK(B73),"",IF(AND(B73&lt;='County Names to hide (2)'!$D$2,IF(ISBLANK(C73),'County Names to hide (2)'!$D$2,C73)&gt;='County Names to hide (2)'!$C$2),"Yes","No"))</f>
        <v/>
      </c>
      <c r="F73" s="66" t="str">
        <f>IF(Fidelity!B73="","",IF(DATEDIF(Fidelity!B73,'County Names to hide (2)'!$D$2,"m")&gt;=2,"Yes","No"))</f>
        <v/>
      </c>
    </row>
    <row r="74" spans="4:6" s="1" customFormat="1" ht="100" customHeight="1" x14ac:dyDescent="0.35">
      <c r="D74" s="61" t="str">
        <f>IF(ISBLANK(B74),"",IF(AND(B74&lt;='County Names to hide (2)'!$D$2,IF(ISBLANK(C74),'County Names to hide (2)'!$D$2,C74)&gt;='County Names to hide (2)'!$C$2),"Yes","No"))</f>
        <v/>
      </c>
      <c r="F74" s="66" t="str">
        <f>IF(Fidelity!B74="","",IF(DATEDIF(Fidelity!B74,'County Names to hide (2)'!$D$2,"m")&gt;=2,"Yes","No"))</f>
        <v/>
      </c>
    </row>
    <row r="75" spans="4:6" s="1" customFormat="1" ht="100" customHeight="1" x14ac:dyDescent="0.35">
      <c r="D75" s="61" t="str">
        <f>IF(ISBLANK(B75),"",IF(AND(B75&lt;='County Names to hide (2)'!$D$2,IF(ISBLANK(C75),'County Names to hide (2)'!$D$2,C75)&gt;='County Names to hide (2)'!$C$2),"Yes","No"))</f>
        <v/>
      </c>
      <c r="F75" s="66" t="str">
        <f>IF(Fidelity!B75="","",IF(DATEDIF(Fidelity!B75,'County Names to hide (2)'!$D$2,"m")&gt;=2,"Yes","No"))</f>
        <v/>
      </c>
    </row>
    <row r="76" spans="4:6" s="1" customFormat="1" ht="100" customHeight="1" x14ac:dyDescent="0.35">
      <c r="D76" s="61" t="str">
        <f>IF(ISBLANK(B76),"",IF(AND(B76&lt;='County Names to hide (2)'!$D$2,IF(ISBLANK(C76),'County Names to hide (2)'!$D$2,C76)&gt;='County Names to hide (2)'!$C$2),"Yes","No"))</f>
        <v/>
      </c>
      <c r="F76" s="66" t="str">
        <f>IF(Fidelity!B76="","",IF(DATEDIF(Fidelity!B76,'County Names to hide (2)'!$D$2,"m")&gt;=2,"Yes","No"))</f>
        <v/>
      </c>
    </row>
    <row r="77" spans="4:6" s="1" customFormat="1" ht="100" customHeight="1" x14ac:dyDescent="0.35">
      <c r="D77" s="61" t="str">
        <f>IF(ISBLANK(B77),"",IF(AND(B77&lt;='County Names to hide (2)'!$D$2,IF(ISBLANK(C77),'County Names to hide (2)'!$D$2,C77)&gt;='County Names to hide (2)'!$C$2),"Yes","No"))</f>
        <v/>
      </c>
      <c r="F77" s="66" t="str">
        <f>IF(Fidelity!B77="","",IF(DATEDIF(Fidelity!B77,'County Names to hide (2)'!$D$2,"m")&gt;=2,"Yes","No"))</f>
        <v/>
      </c>
    </row>
    <row r="78" spans="4:6" s="1" customFormat="1" ht="100" customHeight="1" x14ac:dyDescent="0.35">
      <c r="D78" s="61" t="str">
        <f>IF(ISBLANK(B78),"",IF(AND(B78&lt;='County Names to hide (2)'!$D$2,IF(ISBLANK(C78),'County Names to hide (2)'!$D$2,C78)&gt;='County Names to hide (2)'!$C$2),"Yes","No"))</f>
        <v/>
      </c>
      <c r="F78" s="66" t="str">
        <f>IF(Fidelity!B78="","",IF(DATEDIF(Fidelity!B78,'County Names to hide (2)'!$D$2,"m")&gt;=2,"Yes","No"))</f>
        <v/>
      </c>
    </row>
    <row r="79" spans="4:6" s="1" customFormat="1" ht="100" customHeight="1" x14ac:dyDescent="0.35">
      <c r="D79" s="61" t="str">
        <f>IF(ISBLANK(B79),"",IF(AND(B79&lt;='County Names to hide (2)'!$D$2,IF(ISBLANK(C79),'County Names to hide (2)'!$D$2,C79)&gt;='County Names to hide (2)'!$C$2),"Yes","No"))</f>
        <v/>
      </c>
      <c r="F79" s="66" t="str">
        <f>IF(Fidelity!B79="","",IF(DATEDIF(Fidelity!B79,'County Names to hide (2)'!$D$2,"m")&gt;=2,"Yes","No"))</f>
        <v/>
      </c>
    </row>
    <row r="80" spans="4:6" s="1" customFormat="1" ht="100" customHeight="1" x14ac:dyDescent="0.35">
      <c r="D80" s="61" t="str">
        <f>IF(ISBLANK(B80),"",IF(AND(B80&lt;='County Names to hide (2)'!$D$2,IF(ISBLANK(C80),'County Names to hide (2)'!$D$2,C80)&gt;='County Names to hide (2)'!$C$2),"Yes","No"))</f>
        <v/>
      </c>
      <c r="F80" s="66" t="str">
        <f>IF(Fidelity!B80="","",IF(DATEDIF(Fidelity!B80,'County Names to hide (2)'!$D$2,"m")&gt;=2,"Yes","No"))</f>
        <v/>
      </c>
    </row>
    <row r="81" spans="4:6" s="1" customFormat="1" ht="100" customHeight="1" x14ac:dyDescent="0.35">
      <c r="D81" s="61" t="str">
        <f>IF(ISBLANK(B81),"",IF(AND(B81&lt;='County Names to hide (2)'!$D$2,IF(ISBLANK(C81),'County Names to hide (2)'!$D$2,C81)&gt;='County Names to hide (2)'!$C$2),"Yes","No"))</f>
        <v/>
      </c>
      <c r="F81" s="66" t="str">
        <f>IF(Fidelity!B81="","",IF(DATEDIF(Fidelity!B81,'County Names to hide (2)'!$D$2,"m")&gt;=2,"Yes","No"))</f>
        <v/>
      </c>
    </row>
    <row r="82" spans="4:6" s="1" customFormat="1" ht="100" customHeight="1" x14ac:dyDescent="0.35">
      <c r="D82" s="61" t="str">
        <f>IF(ISBLANK(B82),"",IF(AND(B82&lt;='County Names to hide (2)'!$D$2,IF(ISBLANK(C82),'County Names to hide (2)'!$D$2,C82)&gt;='County Names to hide (2)'!$C$2),"Yes","No"))</f>
        <v/>
      </c>
      <c r="F82" s="66" t="str">
        <f>IF(Fidelity!B82="","",IF(DATEDIF(Fidelity!B82,'County Names to hide (2)'!$D$2,"m")&gt;=2,"Yes","No"))</f>
        <v/>
      </c>
    </row>
    <row r="83" spans="4:6" s="1" customFormat="1" ht="100" customHeight="1" x14ac:dyDescent="0.35">
      <c r="D83" s="61" t="str">
        <f>IF(ISBLANK(B83),"",IF(AND(B83&lt;='County Names to hide (2)'!$D$2,IF(ISBLANK(C83),'County Names to hide (2)'!$D$2,C83)&gt;='County Names to hide (2)'!$C$2),"Yes","No"))</f>
        <v/>
      </c>
      <c r="F83" s="66" t="str">
        <f>IF(Fidelity!B83="","",IF(DATEDIF(Fidelity!B83,'County Names to hide (2)'!$D$2,"m")&gt;=2,"Yes","No"))</f>
        <v/>
      </c>
    </row>
    <row r="84" spans="4:6" s="1" customFormat="1" ht="100" customHeight="1" x14ac:dyDescent="0.35">
      <c r="D84" s="61" t="str">
        <f>IF(ISBLANK(B84),"",IF(AND(B84&lt;='County Names to hide (2)'!$D$2,IF(ISBLANK(C84),'County Names to hide (2)'!$D$2,C84)&gt;='County Names to hide (2)'!$C$2),"Yes","No"))</f>
        <v/>
      </c>
      <c r="F84" s="66" t="str">
        <f>IF(Fidelity!B84="","",IF(DATEDIF(Fidelity!B84,'County Names to hide (2)'!$D$2,"m")&gt;=2,"Yes","No"))</f>
        <v/>
      </c>
    </row>
    <row r="85" spans="4:6" s="1" customFormat="1" ht="100" customHeight="1" x14ac:dyDescent="0.35">
      <c r="D85" s="61" t="str">
        <f>IF(ISBLANK(B85),"",IF(AND(B85&lt;='County Names to hide (2)'!$D$2,IF(ISBLANK(C85),'County Names to hide (2)'!$D$2,C85)&gt;='County Names to hide (2)'!$C$2),"Yes","No"))</f>
        <v/>
      </c>
      <c r="F85" s="66" t="str">
        <f>IF(Fidelity!B85="","",IF(DATEDIF(Fidelity!B85,'County Names to hide (2)'!$D$2,"m")&gt;=2,"Yes","No"))</f>
        <v/>
      </c>
    </row>
    <row r="86" spans="4:6" s="1" customFormat="1" ht="100" customHeight="1" x14ac:dyDescent="0.35">
      <c r="D86" s="61" t="str">
        <f>IF(ISBLANK(B86),"",IF(AND(B86&lt;='County Names to hide (2)'!$D$2,IF(ISBLANK(C86),'County Names to hide (2)'!$D$2,C86)&gt;='County Names to hide (2)'!$C$2),"Yes","No"))</f>
        <v/>
      </c>
      <c r="F86" s="66" t="str">
        <f>IF(Fidelity!B86="","",IF(DATEDIF(Fidelity!B86,'County Names to hide (2)'!$D$2,"m")&gt;=2,"Yes","No"))</f>
        <v/>
      </c>
    </row>
    <row r="87" spans="4:6" s="1" customFormat="1" ht="100" customHeight="1" x14ac:dyDescent="0.35">
      <c r="D87" s="61" t="str">
        <f>IF(ISBLANK(B87),"",IF(AND(B87&lt;='County Names to hide (2)'!$D$2,IF(ISBLANK(C87),'County Names to hide (2)'!$D$2,C87)&gt;='County Names to hide (2)'!$C$2),"Yes","No"))</f>
        <v/>
      </c>
      <c r="F87" s="66" t="str">
        <f>IF(Fidelity!B87="","",IF(DATEDIF(Fidelity!B87,'County Names to hide (2)'!$D$2,"m")&gt;=2,"Yes","No"))</f>
        <v/>
      </c>
    </row>
    <row r="88" spans="4:6" s="1" customFormat="1" ht="100" customHeight="1" x14ac:dyDescent="0.35">
      <c r="D88" s="61" t="str">
        <f>IF(ISBLANK(B88),"",IF(AND(B88&lt;='County Names to hide (2)'!$D$2,IF(ISBLANK(C88),'County Names to hide (2)'!$D$2,C88)&gt;='County Names to hide (2)'!$C$2),"Yes","No"))</f>
        <v/>
      </c>
      <c r="F88" s="66" t="str">
        <f>IF(Fidelity!B88="","",IF(DATEDIF(Fidelity!B88,'County Names to hide (2)'!$D$2,"m")&gt;=2,"Yes","No"))</f>
        <v/>
      </c>
    </row>
    <row r="89" spans="4:6" s="1" customFormat="1" ht="100" customHeight="1" x14ac:dyDescent="0.35">
      <c r="D89" s="61" t="str">
        <f>IF(ISBLANK(B89),"",IF(AND(B89&lt;='County Names to hide (2)'!$D$2,IF(ISBLANK(C89),'County Names to hide (2)'!$D$2,C89)&gt;='County Names to hide (2)'!$C$2),"Yes","No"))</f>
        <v/>
      </c>
      <c r="F89" s="66" t="str">
        <f>IF(Fidelity!B89="","",IF(DATEDIF(Fidelity!B89,'County Names to hide (2)'!$D$2,"m")&gt;=2,"Yes","No"))</f>
        <v/>
      </c>
    </row>
    <row r="90" spans="4:6" s="1" customFormat="1" ht="100" customHeight="1" x14ac:dyDescent="0.35">
      <c r="D90" s="61" t="str">
        <f>IF(ISBLANK(B90),"",IF(AND(B90&lt;='County Names to hide (2)'!$D$2,IF(ISBLANK(C90),'County Names to hide (2)'!$D$2,C90)&gt;='County Names to hide (2)'!$C$2),"Yes","No"))</f>
        <v/>
      </c>
      <c r="F90" s="66" t="str">
        <f>IF(Fidelity!B90="","",IF(DATEDIF(Fidelity!B90,'County Names to hide (2)'!$D$2,"m")&gt;=2,"Yes","No"))</f>
        <v/>
      </c>
    </row>
    <row r="91" spans="4:6" s="1" customFormat="1" ht="100" customHeight="1" x14ac:dyDescent="0.35">
      <c r="D91" s="61" t="str">
        <f>IF(ISBLANK(B91),"",IF(AND(B91&lt;='County Names to hide (2)'!$D$2,IF(ISBLANK(C91),'County Names to hide (2)'!$D$2,C91)&gt;='County Names to hide (2)'!$C$2),"Yes","No"))</f>
        <v/>
      </c>
      <c r="F91" s="66" t="str">
        <f>IF(Fidelity!B91="","",IF(DATEDIF(Fidelity!B91,'County Names to hide (2)'!$D$2,"m")&gt;=2,"Yes","No"))</f>
        <v/>
      </c>
    </row>
    <row r="92" spans="4:6" s="1" customFormat="1" ht="100" customHeight="1" x14ac:dyDescent="0.35">
      <c r="D92" s="61" t="str">
        <f>IF(ISBLANK(B92),"",IF(AND(B92&lt;='County Names to hide (2)'!$D$2,IF(ISBLANK(C92),'County Names to hide (2)'!$D$2,C92)&gt;='County Names to hide (2)'!$C$2),"Yes","No"))</f>
        <v/>
      </c>
      <c r="F92" s="66" t="str">
        <f>IF(Fidelity!B92="","",IF(DATEDIF(Fidelity!B92,'County Names to hide (2)'!$D$2,"m")&gt;=2,"Yes","No"))</f>
        <v/>
      </c>
    </row>
    <row r="93" spans="4:6" s="1" customFormat="1" ht="100" customHeight="1" x14ac:dyDescent="0.35">
      <c r="D93" s="61" t="str">
        <f>IF(ISBLANK(B93),"",IF(AND(B93&lt;='County Names to hide (2)'!$D$2,IF(ISBLANK(C93),'County Names to hide (2)'!$D$2,C93)&gt;='County Names to hide (2)'!$C$2),"Yes","No"))</f>
        <v/>
      </c>
      <c r="F93" s="66" t="str">
        <f>IF(Fidelity!B93="","",IF(DATEDIF(Fidelity!B93,'County Names to hide (2)'!$D$2,"m")&gt;=2,"Yes","No"))</f>
        <v/>
      </c>
    </row>
    <row r="94" spans="4:6" s="1" customFormat="1" ht="100" customHeight="1" x14ac:dyDescent="0.35">
      <c r="D94" s="61" t="str">
        <f>IF(ISBLANK(B94),"",IF(AND(B94&lt;='County Names to hide (2)'!$D$2,IF(ISBLANK(C94),'County Names to hide (2)'!$D$2,C94)&gt;='County Names to hide (2)'!$C$2),"Yes","No"))</f>
        <v/>
      </c>
      <c r="F94" s="66" t="str">
        <f>IF(Fidelity!B94="","",IF(DATEDIF(Fidelity!B94,'County Names to hide (2)'!$D$2,"m")&gt;=2,"Yes","No"))</f>
        <v/>
      </c>
    </row>
    <row r="95" spans="4:6" s="1" customFormat="1" ht="100" customHeight="1" x14ac:dyDescent="0.35">
      <c r="D95" s="61" t="str">
        <f>IF(ISBLANK(B95),"",IF(AND(B95&lt;='County Names to hide (2)'!$D$2,IF(ISBLANK(C95),'County Names to hide (2)'!$D$2,C95)&gt;='County Names to hide (2)'!$C$2),"Yes","No"))</f>
        <v/>
      </c>
      <c r="F95" s="66" t="str">
        <f>IF(Fidelity!B95="","",IF(DATEDIF(Fidelity!B95,'County Names to hide (2)'!$D$2,"m")&gt;=2,"Yes","No"))</f>
        <v/>
      </c>
    </row>
    <row r="96" spans="4:6" s="1" customFormat="1" ht="100" customHeight="1" x14ac:dyDescent="0.35">
      <c r="D96" s="61" t="str">
        <f>IF(ISBLANK(B96),"",IF(AND(B96&lt;='County Names to hide (2)'!$D$2,IF(ISBLANK(C96),'County Names to hide (2)'!$D$2,C96)&gt;='County Names to hide (2)'!$C$2),"Yes","No"))</f>
        <v/>
      </c>
      <c r="F96" s="66" t="str">
        <f>IF(Fidelity!B96="","",IF(DATEDIF(Fidelity!B96,'County Names to hide (2)'!$D$2,"m")&gt;=2,"Yes","No"))</f>
        <v/>
      </c>
    </row>
    <row r="97" spans="4:6" s="1" customFormat="1" ht="100" customHeight="1" x14ac:dyDescent="0.35">
      <c r="D97" s="61" t="str">
        <f>IF(ISBLANK(B97),"",IF(AND(B97&lt;='County Names to hide (2)'!$D$2,IF(ISBLANK(C97),'County Names to hide (2)'!$D$2,C97)&gt;='County Names to hide (2)'!$C$2),"Yes","No"))</f>
        <v/>
      </c>
      <c r="F97" s="66" t="str">
        <f>IF(Fidelity!B97="","",IF(DATEDIF(Fidelity!B97,'County Names to hide (2)'!$D$2,"m")&gt;=2,"Yes","No"))</f>
        <v/>
      </c>
    </row>
    <row r="98" spans="4:6" s="1" customFormat="1" ht="100" customHeight="1" x14ac:dyDescent="0.35">
      <c r="D98" s="61" t="str">
        <f>IF(ISBLANK(B98),"",IF(AND(B98&lt;='County Names to hide (2)'!$D$2,IF(ISBLANK(C98),'County Names to hide (2)'!$D$2,C98)&gt;='County Names to hide (2)'!$C$2),"Yes","No"))</f>
        <v/>
      </c>
      <c r="F98" s="66" t="str">
        <f>IF(Fidelity!B98="","",IF(DATEDIF(Fidelity!B98,'County Names to hide (2)'!$D$2,"m")&gt;=2,"Yes","No"))</f>
        <v/>
      </c>
    </row>
    <row r="99" spans="4:6" s="1" customFormat="1" ht="100" customHeight="1" x14ac:dyDescent="0.35">
      <c r="D99" s="61" t="str">
        <f>IF(ISBLANK(B99),"",IF(AND(B99&lt;='County Names to hide (2)'!$D$2,IF(ISBLANK(C99),'County Names to hide (2)'!$D$2,C99)&gt;='County Names to hide (2)'!$C$2),"Yes","No"))</f>
        <v/>
      </c>
      <c r="F99" s="66" t="str">
        <f>IF(Fidelity!B99="","",IF(DATEDIF(Fidelity!B99,'County Names to hide (2)'!$D$2,"m")&gt;=2,"Yes","No"))</f>
        <v/>
      </c>
    </row>
    <row r="100" spans="4:6" s="1" customFormat="1" ht="100" customHeight="1" x14ac:dyDescent="0.35">
      <c r="D100" s="61" t="str">
        <f>IF(ISBLANK(B100),"",IF(AND(B100&lt;='County Names to hide (2)'!$D$2,IF(ISBLANK(C100),'County Names to hide (2)'!$D$2,C100)&gt;='County Names to hide (2)'!$C$2),"Yes","No"))</f>
        <v/>
      </c>
      <c r="F100" s="66" t="str">
        <f>IF(Fidelity!B100="","",IF(DATEDIF(Fidelity!B100,'County Names to hide (2)'!$D$2,"m")&gt;=2,"Yes","No"))</f>
        <v/>
      </c>
    </row>
    <row r="101" spans="4:6" ht="100" hidden="1" customHeight="1" x14ac:dyDescent="0.35">
      <c r="D101" s="61" t="str">
        <f>IF(
  AND(ISBLANK(A102), ISBLANK(B102)), "",
  IF(
    AND(NOT(ISBLANK(A102)), NOT(ISBLANK(B102)), ISBLANK(C102)), "Yes",
    IF(
      B102 &gt; 'County Names to hide'!$D$2, "No",
      IF(C102 &lt; 'County Names to hide'!$C$2, "No", "Yes")
    )
  )
)</f>
        <v/>
      </c>
      <c r="F101" s="66" t="str">
        <f>IF(Fidelity!B101="","",IF(DATEDIF(Fidelity!B101,'County Names to hide (2)'!$D$2,"m")&gt;=2,"Yes","No"))</f>
        <v/>
      </c>
    </row>
    <row r="102" spans="4:6" ht="100" hidden="1" customHeight="1" x14ac:dyDescent="0.35">
      <c r="D102" s="61" t="str">
        <f>IF(
  AND(ISBLANK(A103), ISBLANK(B103)), "",
  IF(
    AND(NOT(ISBLANK(A103)), NOT(ISBLANK(B103)), ISBLANK(C103)), "Yes",
    IF(
      B103 &gt; 'County Names to hide'!$D$2, "No",
      IF(C103 &lt; 'County Names to hide'!$C$2, "No", "Yes")
    )
  )
)</f>
        <v/>
      </c>
      <c r="F102" s="66" t="str">
        <f>IF(Fidelity!B102="","",IF(DATEDIF(Fidelity!B102,'County Names to hide (2)'!$D$2,"m")&gt;=2,"Yes","No"))</f>
        <v/>
      </c>
    </row>
    <row r="103" spans="4:6" ht="100" hidden="1" customHeight="1" x14ac:dyDescent="0.35">
      <c r="D103" s="61" t="str">
        <f>IF(
  AND(ISBLANK(A104), ISBLANK(B104)), "",
  IF(
    AND(NOT(ISBLANK(A104)), NOT(ISBLANK(B104)), ISBLANK(C104)), "Yes",
    IF(
      B104 &gt; 'County Names to hide'!$D$2, "No",
      IF(C104 &lt; 'County Names to hide'!$C$2, "No", "Yes")
    )
  )
)</f>
        <v/>
      </c>
      <c r="F103" s="66" t="str">
        <f>IF(Fidelity!B103="","",IF(DATEDIF(Fidelity!B103,'County Names to hide (2)'!$D$2,"m")&gt;=2,"Yes","No"))</f>
        <v/>
      </c>
    </row>
    <row r="104" spans="4:6" ht="100" hidden="1" customHeight="1" x14ac:dyDescent="0.35">
      <c r="D104" s="61" t="str">
        <f>IF(
  AND(ISBLANK(A105), ISBLANK(B105)), "",
  IF(
    AND(NOT(ISBLANK(A105)), NOT(ISBLANK(B105)), ISBLANK(C105)), "Yes",
    IF(
      B105 &gt; 'County Names to hide'!$D$2, "No",
      IF(C105 &lt; 'County Names to hide'!$C$2, "No", "Yes")
    )
  )
)</f>
        <v/>
      </c>
      <c r="F104" s="66" t="str">
        <f>IF(Fidelity!B104="","",IF(DATEDIF(Fidelity!B104,'County Names to hide (2)'!$D$2,"m")&gt;=2,"Yes","No"))</f>
        <v/>
      </c>
    </row>
    <row r="105" spans="4:6" ht="100" hidden="1" customHeight="1" x14ac:dyDescent="0.35">
      <c r="D105" s="61" t="str">
        <f>IF(
  AND(ISBLANK(A106), ISBLANK(B106)), "",
  IF(
    AND(NOT(ISBLANK(A106)), NOT(ISBLANK(B106)), ISBLANK(C106)), "Yes",
    IF(
      B106 &gt; 'County Names to hide'!$D$2, "No",
      IF(C106 &lt; 'County Names to hide'!$C$2, "No", "Yes")
    )
  )
)</f>
        <v/>
      </c>
      <c r="F105" s="66" t="str">
        <f>IF(Fidelity!B105="","",IF(DATEDIF(Fidelity!B105,'County Names to hide (2)'!$D$2,"m")&gt;=2,"Yes","No"))</f>
        <v/>
      </c>
    </row>
    <row r="106" spans="4:6" ht="100" hidden="1" customHeight="1" x14ac:dyDescent="0.35">
      <c r="D106" s="61" t="str">
        <f>IF(
  AND(ISBLANK(A107), ISBLANK(B107)), "",
  IF(
    AND(NOT(ISBLANK(A107)), NOT(ISBLANK(B107)), ISBLANK(C107)), "Yes",
    IF(
      B107 &gt; 'County Names to hide'!$D$2, "No",
      IF(C107 &lt; 'County Names to hide'!$C$2, "No", "Yes")
    )
  )
)</f>
        <v/>
      </c>
      <c r="F106" s="66" t="str">
        <f>IF(Fidelity!B106="","",IF(DATEDIF(Fidelity!B106,'County Names to hide (2)'!$D$2,"m")&gt;=2,"Yes","No"))</f>
        <v/>
      </c>
    </row>
    <row r="107" spans="4:6" ht="100" hidden="1" customHeight="1" x14ac:dyDescent="0.35">
      <c r="D107" s="61" t="str">
        <f>IF(
  AND(ISBLANK(A108), ISBLANK(B108)), "",
  IF(
    AND(NOT(ISBLANK(A108)), NOT(ISBLANK(B108)), ISBLANK(C108)), "Yes",
    IF(
      B108 &gt; 'County Names to hide'!$D$2, "No",
      IF(C108 &lt; 'County Names to hide'!$C$2, "No", "Yes")
    )
  )
)</f>
        <v/>
      </c>
      <c r="F107" s="66" t="str">
        <f>IF(Fidelity!B107="","",IF(DATEDIF(Fidelity!B107,'County Names to hide (2)'!$D$2,"m")&gt;=2,"Yes","No"))</f>
        <v/>
      </c>
    </row>
    <row r="108" spans="4:6" ht="100" hidden="1" customHeight="1" x14ac:dyDescent="0.35">
      <c r="D108" s="61" t="str">
        <f>IF(
  AND(ISBLANK(A109), ISBLANK(B109)), "",
  IF(
    AND(NOT(ISBLANK(A109)), NOT(ISBLANK(B109)), ISBLANK(C109)), "Yes",
    IF(
      B109 &gt; 'County Names to hide'!$D$2, "No",
      IF(C109 &lt; 'County Names to hide'!$C$2, "No", "Yes")
    )
  )
)</f>
        <v/>
      </c>
      <c r="F108" s="66" t="str">
        <f>IF(Fidelity!B108="","",IF(DATEDIF(Fidelity!B108,'County Names to hide (2)'!$D$2,"m")&gt;=2,"Yes","No"))</f>
        <v/>
      </c>
    </row>
    <row r="109" spans="4:6" ht="100" hidden="1" customHeight="1" x14ac:dyDescent="0.35">
      <c r="D109" s="61" t="str">
        <f>IF(
  AND(ISBLANK(A110), ISBLANK(B110)), "",
  IF(
    AND(NOT(ISBLANK(A110)), NOT(ISBLANK(B110)), ISBLANK(C110)), "Yes",
    IF(
      B110 &gt; 'County Names to hide'!$D$2, "No",
      IF(C110 &lt; 'County Names to hide'!$C$2, "No", "Yes")
    )
  )
)</f>
        <v/>
      </c>
      <c r="F109" s="66" t="str">
        <f>IF(Fidelity!B109="","",IF(DATEDIF(Fidelity!B109,'County Names to hide (2)'!$D$2,"m")&gt;=2,"Yes","No"))</f>
        <v/>
      </c>
    </row>
    <row r="110" spans="4:6" ht="100" hidden="1" customHeight="1" x14ac:dyDescent="0.35">
      <c r="D110" s="61" t="str">
        <f>IF(
  AND(ISBLANK(A111), ISBLANK(B111)), "",
  IF(
    AND(NOT(ISBLANK(A111)), NOT(ISBLANK(B111)), ISBLANK(C111)), "Yes",
    IF(
      B111 &gt; 'County Names to hide'!$D$2, "No",
      IF(C111 &lt; 'County Names to hide'!$C$2, "No", "Yes")
    )
  )
)</f>
        <v/>
      </c>
      <c r="F110" s="66" t="str">
        <f>IF(Fidelity!B110="","",IF(DATEDIF(Fidelity!B110,'County Names to hide (2)'!$D$2,"m")&gt;=2,"Yes","No"))</f>
        <v/>
      </c>
    </row>
    <row r="111" spans="4:6" ht="100" hidden="1" customHeight="1" x14ac:dyDescent="0.35">
      <c r="D111" s="61" t="str">
        <f>IF(
  AND(ISBLANK(A112), ISBLANK(B112)), "",
  IF(
    AND(NOT(ISBLANK(A112)), NOT(ISBLANK(B112)), ISBLANK(C112)), "Yes",
    IF(
      B112 &gt; 'County Names to hide'!$D$2, "No",
      IF(C112 &lt; 'County Names to hide'!$C$2, "No", "Yes")
    )
  )
)</f>
        <v/>
      </c>
      <c r="F111" s="66" t="str">
        <f>IF(Fidelity!B111="","",IF(DATEDIF(Fidelity!B111,'County Names to hide (2)'!$D$2,"m")&gt;=2,"Yes","No"))</f>
        <v/>
      </c>
    </row>
    <row r="112" spans="4:6" ht="100" hidden="1" customHeight="1" x14ac:dyDescent="0.35">
      <c r="D112" s="61" t="str">
        <f>IF(
  AND(ISBLANK(A113), ISBLANK(B113)), "",
  IF(
    AND(NOT(ISBLANK(A113)), NOT(ISBLANK(B113)), ISBLANK(C113)), "Yes",
    IF(
      B113 &gt; 'County Names to hide'!$D$2, "No",
      IF(C113 &lt; 'County Names to hide'!$C$2, "No", "Yes")
    )
  )
)</f>
        <v/>
      </c>
      <c r="F112" s="66" t="str">
        <f>IF(Fidelity!B112="","",IF(DATEDIF(Fidelity!B112,'County Names to hide (2)'!$D$2,"m")&gt;=2,"Yes","No"))</f>
        <v/>
      </c>
    </row>
  </sheetData>
  <sheetProtection algorithmName="SHA-512" hashValue="s10KKqVUa9ZsIOGQqs8puTx7mKZO+0SrAq9bcLvKu0J/lTidPeBTqLt/2jOI/iEuf9w4UsZMH98D6Jj3skAowg==" saltValue="mVZL8rYRO3wGExldv0Yq2g==" spinCount="100000" sheet="1" objects="1" scenarios="1" selectLockedCells="1" sort="0"/>
  <mergeCells count="1">
    <mergeCell ref="A1:E1"/>
  </mergeCells>
  <dataValidations count="4">
    <dataValidation type="list" allowBlank="1" showInputMessage="1" showErrorMessage="1" sqref="F113 E3:E112" xr:uid="{00000000-0002-0000-0000-000001000000}">
      <formula1>"Therapist,Supervisor,Program Manager"</formula1>
    </dataValidation>
    <dataValidation type="list" allowBlank="1" showInputMessage="1" showErrorMessage="1" sqref="K3:K112" xr:uid="{00000000-0002-0000-0000-000000000000}">
      <formula1>"Yes,No"</formula1>
    </dataValidation>
    <dataValidation type="decimal" allowBlank="1" showInputMessage="1" showErrorMessage="1" sqref="L101:L1048576" xr:uid="{0227718F-F245-403D-BDB7-5068FDE23FA2}">
      <formula1>0</formula1>
      <formula2>1</formula2>
    </dataValidation>
    <dataValidation type="list" allowBlank="1" showInputMessage="1" showErrorMessage="1" sqref="H113:K1048576 G3:J112" xr:uid="{0E08BB33-FFD2-44AC-BD99-8D11BF3DD332}">
      <formula1>"Yes, No, NA"</formula1>
    </dataValidation>
  </dataValidation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9360C-DEA8-42E4-B169-DC3EA6B9C04F}">
  <sheetPr codeName="Sheet3">
    <tabColor rgb="FFFFFF00"/>
  </sheetPr>
  <dimension ref="A1:AA500"/>
  <sheetViews>
    <sheetView zoomScaleNormal="100" workbookViewId="0">
      <pane xSplit="1" topLeftCell="T1" activePane="topRight" state="frozen"/>
      <selection pane="topRight" activeCell="A6" sqref="A6"/>
    </sheetView>
  </sheetViews>
  <sheetFormatPr defaultColWidth="0" defaultRowHeight="14.5" zeroHeight="1" x14ac:dyDescent="0.35"/>
  <cols>
    <col min="1" max="1" width="30.81640625" customWidth="1"/>
    <col min="2" max="2" width="14.81640625" customWidth="1"/>
    <col min="3" max="3" width="18" customWidth="1"/>
    <col min="4" max="4" width="10.7265625" customWidth="1"/>
    <col min="5" max="5" width="30.54296875" customWidth="1"/>
    <col min="6" max="6" width="17.7265625" customWidth="1"/>
    <col min="7" max="7" width="34.54296875" customWidth="1"/>
    <col min="8" max="8" width="17.81640625" customWidth="1"/>
    <col min="9" max="9" width="46.7265625" customWidth="1"/>
    <col min="10" max="10" width="40.1796875" customWidth="1"/>
    <col min="11" max="11" width="20.453125" customWidth="1"/>
    <col min="12" max="12" width="20.7265625" customWidth="1"/>
    <col min="13" max="13" width="18.453125" style="7" customWidth="1"/>
    <col min="14" max="14" width="17.54296875" style="7" customWidth="1"/>
    <col min="15" max="15" width="46.7265625" customWidth="1"/>
    <col min="16" max="16" width="45.81640625" customWidth="1"/>
    <col min="17" max="17" width="46.7265625" customWidth="1"/>
    <col min="18" max="18" width="45.7265625" customWidth="1"/>
    <col min="19" max="20" width="46.7265625" customWidth="1"/>
    <col min="21" max="22" width="28" customWidth="1"/>
    <col min="23" max="23" width="35.81640625" customWidth="1"/>
    <col min="24" max="24" width="41.7265625" customWidth="1"/>
    <col min="25" max="25" width="46.7265625" customWidth="1"/>
    <col min="26" max="26" width="41.453125" customWidth="1"/>
    <col min="27" max="27" width="46.7265625" customWidth="1"/>
    <col min="28" max="16384" width="8.7265625" hidden="1"/>
  </cols>
  <sheetData>
    <row r="1" spans="1:27" ht="71.5" customHeight="1" x14ac:dyDescent="0.35">
      <c r="A1" s="97" t="s">
        <v>100</v>
      </c>
      <c r="B1" s="97"/>
      <c r="C1" s="97"/>
      <c r="D1" s="97"/>
      <c r="E1" s="97"/>
      <c r="F1" s="97"/>
      <c r="G1" s="81"/>
      <c r="H1" s="81"/>
      <c r="I1" s="81"/>
      <c r="J1" s="81"/>
      <c r="K1" s="81"/>
      <c r="L1" s="81"/>
      <c r="M1" s="81"/>
      <c r="N1" s="53"/>
      <c r="O1" s="53"/>
      <c r="P1" s="53"/>
      <c r="Q1" s="53"/>
      <c r="R1" s="53"/>
      <c r="S1" s="53"/>
      <c r="T1" s="53"/>
      <c r="U1" s="53"/>
      <c r="V1" s="53"/>
    </row>
    <row r="2" spans="1:27" ht="45" customHeight="1" x14ac:dyDescent="0.35">
      <c r="A2" s="97"/>
      <c r="B2" s="97"/>
      <c r="C2" s="97"/>
      <c r="D2" s="97"/>
      <c r="E2" s="97"/>
      <c r="F2" s="97"/>
      <c r="G2" s="81"/>
      <c r="H2" s="81"/>
      <c r="I2" s="81"/>
      <c r="J2" s="81"/>
      <c r="K2" s="81"/>
      <c r="L2" s="81"/>
      <c r="M2" s="81"/>
      <c r="N2" s="53"/>
      <c r="O2" s="53"/>
      <c r="P2" s="53"/>
      <c r="Q2" s="53"/>
      <c r="R2" s="53"/>
      <c r="S2" s="53"/>
      <c r="T2" s="53"/>
      <c r="U2" s="53"/>
      <c r="V2" s="53"/>
    </row>
    <row r="3" spans="1:27" ht="19" thickBot="1" x14ac:dyDescent="0.5">
      <c r="A3" s="94" t="s">
        <v>101</v>
      </c>
      <c r="B3" s="94"/>
      <c r="C3" s="82"/>
      <c r="D3" s="82"/>
      <c r="E3" s="83" t="s">
        <v>102</v>
      </c>
      <c r="F3" s="84"/>
      <c r="G3" s="85"/>
      <c r="H3" s="85"/>
      <c r="I3" s="85"/>
      <c r="J3" s="85"/>
      <c r="K3" s="85"/>
      <c r="L3" s="85"/>
      <c r="M3" s="86"/>
      <c r="N3" s="6"/>
      <c r="O3" s="1"/>
      <c r="P3" s="1"/>
      <c r="Q3" s="1"/>
      <c r="R3" s="1"/>
      <c r="S3" s="1"/>
      <c r="T3" s="1"/>
      <c r="U3" s="1"/>
      <c r="V3" s="1"/>
    </row>
    <row r="4" spans="1:27" ht="29" x14ac:dyDescent="0.35">
      <c r="A4" s="95" t="s">
        <v>103</v>
      </c>
      <c r="B4" s="96"/>
      <c r="C4" s="96"/>
      <c r="D4" s="96"/>
      <c r="E4" s="96"/>
      <c r="F4" s="96"/>
      <c r="G4" s="96"/>
      <c r="H4" s="96"/>
      <c r="I4" s="96"/>
      <c r="J4" s="96"/>
      <c r="K4" s="96"/>
      <c r="L4" s="96"/>
      <c r="M4" s="87" t="s">
        <v>104</v>
      </c>
      <c r="N4" s="51"/>
      <c r="O4" s="49"/>
      <c r="P4" s="8"/>
      <c r="Q4" s="8"/>
      <c r="R4" s="8"/>
      <c r="S4" s="49"/>
      <c r="T4" s="50"/>
      <c r="U4" s="9"/>
      <c r="V4" s="50"/>
    </row>
    <row r="5" spans="1:27" ht="29" x14ac:dyDescent="0.35">
      <c r="A5" s="44" t="s">
        <v>105</v>
      </c>
      <c r="B5" s="45" t="s">
        <v>106</v>
      </c>
      <c r="C5" s="46" t="s">
        <v>107</v>
      </c>
      <c r="D5" s="44" t="s">
        <v>108</v>
      </c>
      <c r="E5" s="46" t="s">
        <v>109</v>
      </c>
      <c r="F5" s="46" t="s">
        <v>110</v>
      </c>
      <c r="G5" s="47" t="s">
        <v>111</v>
      </c>
      <c r="H5" s="47" t="s">
        <v>112</v>
      </c>
      <c r="I5" s="47" t="s">
        <v>113</v>
      </c>
      <c r="J5" s="47" t="s">
        <v>114</v>
      </c>
      <c r="K5" s="47" t="s">
        <v>115</v>
      </c>
      <c r="L5" s="47" t="s">
        <v>116</v>
      </c>
      <c r="M5" s="52" t="s">
        <v>117</v>
      </c>
      <c r="N5" s="52" t="s">
        <v>118</v>
      </c>
      <c r="O5" s="47" t="s">
        <v>119</v>
      </c>
      <c r="P5" s="47" t="s">
        <v>120</v>
      </c>
      <c r="Q5" s="47" t="s">
        <v>121</v>
      </c>
      <c r="R5" s="47" t="s">
        <v>122</v>
      </c>
      <c r="S5" s="47" t="s">
        <v>123</v>
      </c>
      <c r="T5" s="47" t="s">
        <v>124</v>
      </c>
      <c r="U5" s="47" t="s">
        <v>125</v>
      </c>
      <c r="V5" s="47" t="s">
        <v>126</v>
      </c>
      <c r="W5" s="48" t="s">
        <v>127</v>
      </c>
      <c r="X5" s="48" t="s">
        <v>128</v>
      </c>
      <c r="Y5" s="48" t="s">
        <v>129</v>
      </c>
      <c r="Z5" s="48" t="s">
        <v>130</v>
      </c>
      <c r="AA5" s="48" t="s">
        <v>131</v>
      </c>
    </row>
    <row r="6" spans="1:27" s="1" customFormat="1" x14ac:dyDescent="0.35">
      <c r="C6" s="6"/>
      <c r="L6" s="66" t="str">
        <f t="shared" ref="L6:L69" si="0">IF(COUNTIF(F6:K6, "Yes")&gt;0, "No", "Yes")</f>
        <v>Yes</v>
      </c>
      <c r="M6" s="6"/>
      <c r="N6" s="6"/>
      <c r="O6" s="80" t="str">
        <f>IF(Outcomes!M6="","",IF(AND(Outcomes!M6&lt;='County Names to hide (2)'!$D$2,IF(Outcomes!N6="",'County Names to hide (2)'!$D$2,Outcomes!N6)&gt;='County Names to hide (2)'!$C$2),"Yes","No"))</f>
        <v/>
      </c>
      <c r="U6" s="66" t="str">
        <f>IF(Outcomes!M6="","",DATEDIF(Outcomes!M6,'County Names to hide (2)'!$D$2,"m"))</f>
        <v/>
      </c>
      <c r="V6" s="66" t="str">
        <f>IF(Outcomes!M6="","",IF(Outcomes!N6="","No",IF(AND(INT(Outcomes!N6)&gt;='County Names to hide (2)'!$C$2,INT(Outcomes!N6)&lt;='County Names to hide (2)'!$D$2),"Yes","No")))</f>
        <v/>
      </c>
    </row>
    <row r="7" spans="1:27" s="1" customFormat="1" x14ac:dyDescent="0.35">
      <c r="C7" s="6"/>
      <c r="L7" s="66" t="str">
        <f t="shared" si="0"/>
        <v>Yes</v>
      </c>
      <c r="M7" s="6"/>
      <c r="N7" s="6"/>
      <c r="O7" s="67" t="str">
        <f>IF(Outcomes!M7="","",IF(AND(Outcomes!M7&lt;='County Names to hide (2)'!$D$2,IF(Outcomes!N7="",'County Names to hide (2)'!$D$2,Outcomes!N7)&gt;='County Names to hide (2)'!$C$2),"Yes","No"))</f>
        <v/>
      </c>
      <c r="U7" s="66" t="str">
        <f>IF(Outcomes!M7="","",DATEDIF(Outcomes!M7,'County Names to hide (2)'!$D$2,"m"))</f>
        <v/>
      </c>
      <c r="V7" s="66" t="str">
        <f>IF(Outcomes!M7="","",IF(Outcomes!N7="","No",IF(AND(INT(Outcomes!N7)&gt;='County Names to hide (2)'!$C$2,INT(Outcomes!N7)&lt;='County Names to hide (2)'!$D$2),"Yes","No")))</f>
        <v/>
      </c>
    </row>
    <row r="8" spans="1:27" s="1" customFormat="1" x14ac:dyDescent="0.35">
      <c r="C8" s="6"/>
      <c r="L8" s="66" t="str">
        <f t="shared" si="0"/>
        <v>Yes</v>
      </c>
      <c r="M8" s="6"/>
      <c r="N8" s="6"/>
      <c r="O8" s="67" t="str">
        <f>IF(Outcomes!M8="","",IF(AND(Outcomes!M8&lt;='County Names to hide (2)'!$D$2,IF(Outcomes!N8="",'County Names to hide (2)'!$D$2,Outcomes!N8)&gt;='County Names to hide (2)'!$C$2),"Yes","No"))</f>
        <v/>
      </c>
      <c r="U8" s="66" t="str">
        <f>IF(Outcomes!M8="","",DATEDIF(Outcomes!M8,'County Names to hide (2)'!$D$2,"m"))</f>
        <v/>
      </c>
      <c r="V8" s="66" t="str">
        <f>IF(Outcomes!M8="","",IF(Outcomes!N8="","No",IF(AND(INT(Outcomes!N8)&gt;='County Names to hide (2)'!$C$2,INT(Outcomes!N8)&lt;='County Names to hide (2)'!$D$2),"Yes","No")))</f>
        <v/>
      </c>
    </row>
    <row r="9" spans="1:27" s="1" customFormat="1" x14ac:dyDescent="0.35">
      <c r="C9" s="6"/>
      <c r="L9" s="66" t="str">
        <f t="shared" si="0"/>
        <v>Yes</v>
      </c>
      <c r="M9" s="6"/>
      <c r="N9" s="6"/>
      <c r="O9" s="67" t="str">
        <f>IF(Outcomes!M9="","",IF(AND(Outcomes!M9&lt;='County Names to hide (2)'!$D$2,IF(Outcomes!N9="",'County Names to hide (2)'!$D$2,Outcomes!N9)&gt;='County Names to hide (2)'!$C$2),"Yes","No"))</f>
        <v/>
      </c>
      <c r="U9" s="66" t="str">
        <f>IF(Outcomes!M9="","",DATEDIF(Outcomes!M9,'County Names to hide (2)'!$D$2,"m"))</f>
        <v/>
      </c>
      <c r="V9" s="66" t="str">
        <f>IF(Outcomes!M9="","",IF(Outcomes!N9="","No",IF(AND(INT(Outcomes!N9)&gt;='County Names to hide (2)'!$C$2,INT(Outcomes!N9)&lt;='County Names to hide (2)'!$D$2),"Yes","No")))</f>
        <v/>
      </c>
    </row>
    <row r="10" spans="1:27" s="1" customFormat="1" x14ac:dyDescent="0.35">
      <c r="C10" s="6"/>
      <c r="L10" s="66" t="str">
        <f t="shared" si="0"/>
        <v>Yes</v>
      </c>
      <c r="M10" s="6"/>
      <c r="N10" s="6"/>
      <c r="O10" s="67" t="str">
        <f>IF(Outcomes!M10="","",IF(AND(Outcomes!M10&lt;='County Names to hide (2)'!$D$2,IF(Outcomes!N10="",'County Names to hide (2)'!$D$2,Outcomes!N10)&gt;='County Names to hide (2)'!$C$2),"Yes","No"))</f>
        <v/>
      </c>
      <c r="U10" s="66" t="str">
        <f>IF(Outcomes!M10="","",DATEDIF(Outcomes!M10,'County Names to hide (2)'!$D$2,"m"))</f>
        <v/>
      </c>
      <c r="V10" s="66" t="str">
        <f>IF(Outcomes!M10="","",IF(Outcomes!N10="","No",IF(AND(INT(Outcomes!N10)&gt;='County Names to hide (2)'!$C$2,INT(Outcomes!N10)&lt;='County Names to hide (2)'!$D$2),"Yes","No")))</f>
        <v/>
      </c>
    </row>
    <row r="11" spans="1:27" s="1" customFormat="1" x14ac:dyDescent="0.35">
      <c r="C11" s="6"/>
      <c r="L11" s="66" t="str">
        <f t="shared" si="0"/>
        <v>Yes</v>
      </c>
      <c r="M11" s="6"/>
      <c r="N11" s="6"/>
      <c r="O11" s="67" t="str">
        <f>IF(Outcomes!M11="","",IF(AND(Outcomes!M11&lt;='County Names to hide (2)'!$D$2,IF(Outcomes!N11="",'County Names to hide (2)'!$D$2,Outcomes!N11)&gt;='County Names to hide (2)'!$C$2),"Yes","No"))</f>
        <v/>
      </c>
      <c r="U11" s="66" t="str">
        <f>IF(Outcomes!M11="","",DATEDIF(Outcomes!M11,'County Names to hide (2)'!$D$2,"m"))</f>
        <v/>
      </c>
      <c r="V11" s="66" t="str">
        <f>IF(Outcomes!M11="","",IF(Outcomes!N11="","No",IF(AND(INT(Outcomes!N11)&gt;='County Names to hide (2)'!$C$2,INT(Outcomes!N11)&lt;='County Names to hide (2)'!$D$2),"Yes","No")))</f>
        <v/>
      </c>
    </row>
    <row r="12" spans="1:27" s="1" customFormat="1" x14ac:dyDescent="0.35">
      <c r="C12" s="6"/>
      <c r="L12" s="66" t="str">
        <f t="shared" si="0"/>
        <v>Yes</v>
      </c>
      <c r="M12" s="6"/>
      <c r="N12" s="6"/>
      <c r="O12" s="67" t="str">
        <f>IF(Outcomes!M12="","",IF(AND(Outcomes!M12&lt;='County Names to hide (2)'!$D$2,IF(Outcomes!N12="",'County Names to hide (2)'!$D$2,Outcomes!N12)&gt;='County Names to hide (2)'!$C$2),"Yes","No"))</f>
        <v/>
      </c>
      <c r="U12" s="66" t="str">
        <f>IF(Outcomes!M12="","",DATEDIF(Outcomes!M12,'County Names to hide (2)'!$D$2,"m"))</f>
        <v/>
      </c>
      <c r="V12" s="66" t="str">
        <f>IF(Outcomes!M12="","",IF(Outcomes!N12="","No",IF(AND(INT(Outcomes!N12)&gt;='County Names to hide (2)'!$C$2,INT(Outcomes!N12)&lt;='County Names to hide (2)'!$D$2),"Yes","No")))</f>
        <v/>
      </c>
    </row>
    <row r="13" spans="1:27" s="1" customFormat="1" x14ac:dyDescent="0.35">
      <c r="C13" s="6"/>
      <c r="L13" s="66" t="str">
        <f t="shared" si="0"/>
        <v>Yes</v>
      </c>
      <c r="M13" s="6"/>
      <c r="N13" s="6"/>
      <c r="O13" s="67" t="str">
        <f>IF(Outcomes!M13="","",IF(AND(Outcomes!M13&lt;='County Names to hide (2)'!$D$2,IF(Outcomes!N13="",'County Names to hide (2)'!$D$2,Outcomes!N13)&gt;='County Names to hide (2)'!$C$2),"Yes","No"))</f>
        <v/>
      </c>
      <c r="U13" s="66" t="str">
        <f>IF(Outcomes!M13="","",DATEDIF(Outcomes!M13,'County Names to hide (2)'!$D$2,"m"))</f>
        <v/>
      </c>
      <c r="V13" s="66" t="str">
        <f>IF(Outcomes!M13="","",IF(Outcomes!N13="","No",IF(AND(INT(Outcomes!N13)&gt;='County Names to hide (2)'!$C$2,INT(Outcomes!N13)&lt;='County Names to hide (2)'!$D$2),"Yes","No")))</f>
        <v/>
      </c>
    </row>
    <row r="14" spans="1:27" s="1" customFormat="1" x14ac:dyDescent="0.35">
      <c r="C14" s="6"/>
      <c r="L14" s="66" t="str">
        <f t="shared" si="0"/>
        <v>Yes</v>
      </c>
      <c r="M14" s="6"/>
      <c r="N14" s="6"/>
      <c r="O14" s="67" t="str">
        <f>IF(Outcomes!M14="","",IF(AND(Outcomes!M14&lt;='County Names to hide (2)'!$D$2,IF(Outcomes!N14="",'County Names to hide (2)'!$D$2,Outcomes!N14)&gt;='County Names to hide (2)'!$C$2),"Yes","No"))</f>
        <v/>
      </c>
      <c r="U14" s="66" t="str">
        <f>IF(Outcomes!M14="","",DATEDIF(Outcomes!M14,'County Names to hide (2)'!$D$2,"m"))</f>
        <v/>
      </c>
      <c r="V14" s="66" t="str">
        <f>IF(Outcomes!M14="","",IF(Outcomes!N14="","No",IF(AND(INT(Outcomes!N14)&gt;='County Names to hide (2)'!$C$2,INT(Outcomes!N14)&lt;='County Names to hide (2)'!$D$2),"Yes","No")))</f>
        <v/>
      </c>
    </row>
    <row r="15" spans="1:27" s="1" customFormat="1" x14ac:dyDescent="0.35">
      <c r="C15" s="6"/>
      <c r="L15" s="66" t="str">
        <f t="shared" si="0"/>
        <v>Yes</v>
      </c>
      <c r="M15" s="6"/>
      <c r="N15" s="6"/>
      <c r="O15" s="67" t="str">
        <f>IF(Outcomes!M15="","",IF(AND(Outcomes!M15&lt;='County Names to hide (2)'!$D$2,IF(Outcomes!N15="",'County Names to hide (2)'!$D$2,Outcomes!N15)&gt;='County Names to hide (2)'!$C$2),"Yes","No"))</f>
        <v/>
      </c>
      <c r="U15" s="66" t="str">
        <f>IF(Outcomes!M15="","",DATEDIF(Outcomes!M15,'County Names to hide (2)'!$D$2,"m"))</f>
        <v/>
      </c>
      <c r="V15" s="66" t="str">
        <f>IF(Outcomes!M15="","",IF(Outcomes!N15="","No",IF(AND(INT(Outcomes!N15)&gt;='County Names to hide (2)'!$C$2,INT(Outcomes!N15)&lt;='County Names to hide (2)'!$D$2),"Yes","No")))</f>
        <v/>
      </c>
    </row>
    <row r="16" spans="1:27" s="1" customFormat="1" x14ac:dyDescent="0.35">
      <c r="C16" s="6"/>
      <c r="L16" s="66" t="str">
        <f t="shared" si="0"/>
        <v>Yes</v>
      </c>
      <c r="M16" s="6"/>
      <c r="N16" s="6"/>
      <c r="O16" s="67" t="str">
        <f>IF(Outcomes!M16="","",IF(AND(Outcomes!M16&lt;='County Names to hide (2)'!$D$2,IF(Outcomes!N16="",'County Names to hide (2)'!$D$2,Outcomes!N16)&gt;='County Names to hide (2)'!$C$2),"Yes","No"))</f>
        <v/>
      </c>
      <c r="U16" s="66" t="str">
        <f>IF(Outcomes!M16="","",DATEDIF(Outcomes!M16,'County Names to hide (2)'!$D$2,"m"))</f>
        <v/>
      </c>
      <c r="V16" s="66" t="str">
        <f>IF(Outcomes!M16="","",IF(Outcomes!N16="","No",IF(AND(INT(Outcomes!N16)&gt;='County Names to hide (2)'!$C$2,INT(Outcomes!N16)&lt;='County Names to hide (2)'!$D$2),"Yes","No")))</f>
        <v/>
      </c>
    </row>
    <row r="17" spans="3:22" s="1" customFormat="1" x14ac:dyDescent="0.35">
      <c r="C17" s="6"/>
      <c r="L17" s="66" t="str">
        <f t="shared" si="0"/>
        <v>Yes</v>
      </c>
      <c r="M17" s="6"/>
      <c r="N17" s="6"/>
      <c r="O17" s="67" t="str">
        <f>IF(Outcomes!M17="","",IF(AND(Outcomes!M17&lt;='County Names to hide (2)'!$D$2,IF(Outcomes!N17="",'County Names to hide (2)'!$D$2,Outcomes!N17)&gt;='County Names to hide (2)'!$C$2),"Yes","No"))</f>
        <v/>
      </c>
      <c r="U17" s="66" t="str">
        <f>IF(Outcomes!M17="","",DATEDIF(Outcomes!M17,'County Names to hide (2)'!$D$2,"m"))</f>
        <v/>
      </c>
      <c r="V17" s="66" t="str">
        <f>IF(Outcomes!M17="","",IF(Outcomes!N17="","No",IF(AND(INT(Outcomes!N17)&gt;='County Names to hide (2)'!$C$2,INT(Outcomes!N17)&lt;='County Names to hide (2)'!$D$2),"Yes","No")))</f>
        <v/>
      </c>
    </row>
    <row r="18" spans="3:22" s="1" customFormat="1" x14ac:dyDescent="0.35">
      <c r="C18" s="6"/>
      <c r="L18" s="66" t="str">
        <f t="shared" si="0"/>
        <v>Yes</v>
      </c>
      <c r="M18" s="6"/>
      <c r="N18" s="6"/>
      <c r="O18" s="67" t="str">
        <f>IF(Outcomes!M18="","",IF(AND(Outcomes!M18&lt;='County Names to hide (2)'!$D$2,IF(Outcomes!N18="",'County Names to hide (2)'!$D$2,Outcomes!N18)&gt;='County Names to hide (2)'!$C$2),"Yes","No"))</f>
        <v/>
      </c>
      <c r="U18" s="66" t="str">
        <f>IF(Outcomes!M18="","",DATEDIF(Outcomes!M18,'County Names to hide (2)'!$D$2,"m"))</f>
        <v/>
      </c>
      <c r="V18" s="66" t="str">
        <f>IF(Outcomes!M18="","",IF(Outcomes!N18="","No",IF(AND(INT(Outcomes!N18)&gt;='County Names to hide (2)'!$C$2,INT(Outcomes!N18)&lt;='County Names to hide (2)'!$D$2),"Yes","No")))</f>
        <v/>
      </c>
    </row>
    <row r="19" spans="3:22" s="1" customFormat="1" x14ac:dyDescent="0.35">
      <c r="C19" s="6"/>
      <c r="L19" s="66" t="str">
        <f t="shared" si="0"/>
        <v>Yes</v>
      </c>
      <c r="M19" s="6"/>
      <c r="N19" s="6"/>
      <c r="O19" s="67" t="str">
        <f>IF(Outcomes!M19="","",IF(AND(Outcomes!M19&lt;='County Names to hide (2)'!$D$2,IF(Outcomes!N19="",'County Names to hide (2)'!$D$2,Outcomes!N19)&gt;='County Names to hide (2)'!$C$2),"Yes","No"))</f>
        <v/>
      </c>
      <c r="U19" s="66" t="str">
        <f>IF(Outcomes!M19="","",DATEDIF(Outcomes!M19,'County Names to hide (2)'!$D$2,"m"))</f>
        <v/>
      </c>
      <c r="V19" s="66" t="str">
        <f>IF(Outcomes!M19="","",IF(Outcomes!N19="","No",IF(AND(INT(Outcomes!N19)&gt;='County Names to hide (2)'!$C$2,INT(Outcomes!N19)&lt;='County Names to hide (2)'!$D$2),"Yes","No")))</f>
        <v/>
      </c>
    </row>
    <row r="20" spans="3:22" s="1" customFormat="1" x14ac:dyDescent="0.35">
      <c r="C20" s="6"/>
      <c r="L20" s="66" t="str">
        <f t="shared" si="0"/>
        <v>Yes</v>
      </c>
      <c r="M20" s="6"/>
      <c r="N20" s="6"/>
      <c r="O20" s="67" t="str">
        <f>IF(Outcomes!M20="","",IF(AND(Outcomes!M20&lt;='County Names to hide (2)'!$D$2,IF(Outcomes!N20="",'County Names to hide (2)'!$D$2,Outcomes!N20)&gt;='County Names to hide (2)'!$C$2),"Yes","No"))</f>
        <v/>
      </c>
      <c r="U20" s="66" t="str">
        <f>IF(Outcomes!M20="","",DATEDIF(Outcomes!M20,'County Names to hide (2)'!$D$2,"m"))</f>
        <v/>
      </c>
      <c r="V20" s="66" t="str">
        <f>IF(Outcomes!M20="","",IF(Outcomes!N20="","No",IF(AND(INT(Outcomes!N20)&gt;='County Names to hide (2)'!$C$2,INT(Outcomes!N20)&lt;='County Names to hide (2)'!$D$2),"Yes","No")))</f>
        <v/>
      </c>
    </row>
    <row r="21" spans="3:22" s="1" customFormat="1" x14ac:dyDescent="0.35">
      <c r="C21" s="6"/>
      <c r="L21" s="66" t="str">
        <f t="shared" si="0"/>
        <v>Yes</v>
      </c>
      <c r="M21" s="6"/>
      <c r="N21" s="6"/>
      <c r="O21" s="67" t="str">
        <f>IF(Outcomes!M21="","",IF(AND(Outcomes!M21&lt;='County Names to hide (2)'!$D$2,IF(Outcomes!N21="",'County Names to hide (2)'!$D$2,Outcomes!N21)&gt;='County Names to hide (2)'!$C$2),"Yes","No"))</f>
        <v/>
      </c>
      <c r="U21" s="66" t="str">
        <f>IF(Outcomes!M21="","",DATEDIF(Outcomes!M21,'County Names to hide (2)'!$D$2,"m"))</f>
        <v/>
      </c>
      <c r="V21" s="66" t="str">
        <f>IF(Outcomes!M21="","",IF(Outcomes!N21="","No",IF(AND(INT(Outcomes!N21)&gt;='County Names to hide (2)'!$C$2,INT(Outcomes!N21)&lt;='County Names to hide (2)'!$D$2),"Yes","No")))</f>
        <v/>
      </c>
    </row>
    <row r="22" spans="3:22" s="1" customFormat="1" x14ac:dyDescent="0.35">
      <c r="C22" s="6"/>
      <c r="L22" s="66" t="str">
        <f t="shared" si="0"/>
        <v>Yes</v>
      </c>
      <c r="M22" s="6"/>
      <c r="N22" s="6"/>
      <c r="O22" s="67" t="str">
        <f>IF(Outcomes!M22="","",IF(AND(Outcomes!M22&lt;='County Names to hide (2)'!$D$2,IF(Outcomes!N22="",'County Names to hide (2)'!$D$2,Outcomes!N22)&gt;='County Names to hide (2)'!$C$2),"Yes","No"))</f>
        <v/>
      </c>
      <c r="U22" s="66" t="str">
        <f>IF(Outcomes!M22="","",DATEDIF(Outcomes!M22,'County Names to hide (2)'!$D$2,"m"))</f>
        <v/>
      </c>
      <c r="V22" s="66" t="str">
        <f>IF(Outcomes!M22="","",IF(Outcomes!N22="","No",IF(AND(INT(Outcomes!N22)&gt;='County Names to hide (2)'!$C$2,INT(Outcomes!N22)&lt;='County Names to hide (2)'!$D$2),"Yes","No")))</f>
        <v/>
      </c>
    </row>
    <row r="23" spans="3:22" s="1" customFormat="1" x14ac:dyDescent="0.35">
      <c r="C23" s="6"/>
      <c r="L23" s="66" t="str">
        <f t="shared" si="0"/>
        <v>Yes</v>
      </c>
      <c r="M23" s="6"/>
      <c r="N23" s="6"/>
      <c r="O23" s="67" t="str">
        <f>IF(Outcomes!M23="","",IF(AND(Outcomes!M23&lt;='County Names to hide (2)'!$D$2,IF(Outcomes!N23="",'County Names to hide (2)'!$D$2,Outcomes!N23)&gt;='County Names to hide (2)'!$C$2),"Yes","No"))</f>
        <v/>
      </c>
      <c r="U23" s="66" t="str">
        <f>IF(Outcomes!M23="","",DATEDIF(Outcomes!M23,'County Names to hide (2)'!$D$2,"m"))</f>
        <v/>
      </c>
      <c r="V23" s="66" t="str">
        <f>IF(Outcomes!M23="","",IF(Outcomes!N23="","No",IF(AND(INT(Outcomes!N23)&gt;='County Names to hide (2)'!$C$2,INT(Outcomes!N23)&lt;='County Names to hide (2)'!$D$2),"Yes","No")))</f>
        <v/>
      </c>
    </row>
    <row r="24" spans="3:22" s="1" customFormat="1" x14ac:dyDescent="0.35">
      <c r="C24" s="6"/>
      <c r="L24" s="66" t="str">
        <f t="shared" si="0"/>
        <v>Yes</v>
      </c>
      <c r="M24" s="6"/>
      <c r="N24" s="6"/>
      <c r="O24" s="67" t="str">
        <f>IF(Outcomes!M24="","",IF(AND(Outcomes!M24&lt;='County Names to hide (2)'!$D$2,IF(Outcomes!N24="",'County Names to hide (2)'!$D$2,Outcomes!N24)&gt;='County Names to hide (2)'!$C$2),"Yes","No"))</f>
        <v/>
      </c>
      <c r="U24" s="66" t="str">
        <f>IF(Outcomes!M24="","",DATEDIF(Outcomes!M24,'County Names to hide (2)'!$D$2,"m"))</f>
        <v/>
      </c>
      <c r="V24" s="66" t="str">
        <f>IF(Outcomes!M24="","",IF(Outcomes!N24="","No",IF(AND(INT(Outcomes!N24)&gt;='County Names to hide (2)'!$C$2,INT(Outcomes!N24)&lt;='County Names to hide (2)'!$D$2),"Yes","No")))</f>
        <v/>
      </c>
    </row>
    <row r="25" spans="3:22" s="1" customFormat="1" x14ac:dyDescent="0.35">
      <c r="C25" s="6"/>
      <c r="L25" s="66" t="str">
        <f t="shared" si="0"/>
        <v>Yes</v>
      </c>
      <c r="M25" s="6"/>
      <c r="N25" s="6"/>
      <c r="O25" s="67" t="str">
        <f>IF(Outcomes!M25="","",IF(AND(Outcomes!M25&lt;='County Names to hide (2)'!$D$2,IF(Outcomes!N25="",'County Names to hide (2)'!$D$2,Outcomes!N25)&gt;='County Names to hide (2)'!$C$2),"Yes","No"))</f>
        <v/>
      </c>
      <c r="U25" s="66" t="str">
        <f>IF(Outcomes!M25="","",DATEDIF(Outcomes!M25,'County Names to hide (2)'!$D$2,"m"))</f>
        <v/>
      </c>
      <c r="V25" s="66" t="str">
        <f>IF(Outcomes!M25="","",IF(Outcomes!N25="","No",IF(AND(INT(Outcomes!N25)&gt;='County Names to hide (2)'!$C$2,INT(Outcomes!N25)&lt;='County Names to hide (2)'!$D$2),"Yes","No")))</f>
        <v/>
      </c>
    </row>
    <row r="26" spans="3:22" s="1" customFormat="1" x14ac:dyDescent="0.35">
      <c r="C26" s="6"/>
      <c r="L26" s="66" t="str">
        <f t="shared" si="0"/>
        <v>Yes</v>
      </c>
      <c r="M26" s="6"/>
      <c r="N26" s="6"/>
      <c r="O26" s="67" t="str">
        <f>IF(Outcomes!M26="","",IF(AND(Outcomes!M26&lt;='County Names to hide (2)'!$D$2,IF(Outcomes!N26="",'County Names to hide (2)'!$D$2,Outcomes!N26)&gt;='County Names to hide (2)'!$C$2),"Yes","No"))</f>
        <v/>
      </c>
      <c r="U26" s="66" t="str">
        <f>IF(Outcomes!M26="","",DATEDIF(Outcomes!M26,'County Names to hide (2)'!$D$2,"m"))</f>
        <v/>
      </c>
      <c r="V26" s="66" t="str">
        <f>IF(Outcomes!M26="","",IF(Outcomes!N26="","No",IF(AND(INT(Outcomes!N26)&gt;='County Names to hide (2)'!$C$2,INT(Outcomes!N26)&lt;='County Names to hide (2)'!$D$2),"Yes","No")))</f>
        <v/>
      </c>
    </row>
    <row r="27" spans="3:22" s="1" customFormat="1" x14ac:dyDescent="0.35">
      <c r="C27" s="6"/>
      <c r="L27" s="66" t="str">
        <f t="shared" si="0"/>
        <v>Yes</v>
      </c>
      <c r="M27" s="6"/>
      <c r="N27" s="6"/>
      <c r="O27" s="67" t="str">
        <f>IF(Outcomes!M27="","",IF(AND(Outcomes!M27&lt;='County Names to hide (2)'!$D$2,IF(Outcomes!N27="",'County Names to hide (2)'!$D$2,Outcomes!N27)&gt;='County Names to hide (2)'!$C$2),"Yes","No"))</f>
        <v/>
      </c>
      <c r="U27" s="66" t="str">
        <f>IF(Outcomes!M27="","",DATEDIF(Outcomes!M27,'County Names to hide (2)'!$D$2,"m"))</f>
        <v/>
      </c>
      <c r="V27" s="66" t="str">
        <f>IF(Outcomes!M27="","",IF(Outcomes!N27="","No",IF(AND(INT(Outcomes!N27)&gt;='County Names to hide (2)'!$C$2,INT(Outcomes!N27)&lt;='County Names to hide (2)'!$D$2),"Yes","No")))</f>
        <v/>
      </c>
    </row>
    <row r="28" spans="3:22" s="1" customFormat="1" x14ac:dyDescent="0.35">
      <c r="C28" s="6"/>
      <c r="L28" s="66" t="str">
        <f t="shared" si="0"/>
        <v>Yes</v>
      </c>
      <c r="M28" s="6"/>
      <c r="N28" s="6"/>
      <c r="O28" s="67" t="str">
        <f>IF(Outcomes!M28="","",IF(AND(Outcomes!M28&lt;='County Names to hide (2)'!$D$2,IF(Outcomes!N28="",'County Names to hide (2)'!$D$2,Outcomes!N28)&gt;='County Names to hide (2)'!$C$2),"Yes","No"))</f>
        <v/>
      </c>
      <c r="U28" s="66" t="str">
        <f>IF(Outcomes!M28="","",DATEDIF(Outcomes!M28,'County Names to hide (2)'!$D$2,"m"))</f>
        <v/>
      </c>
      <c r="V28" s="66" t="str">
        <f>IF(Outcomes!M28="","",IF(Outcomes!N28="","No",IF(AND(INT(Outcomes!N28)&gt;='County Names to hide (2)'!$C$2,INT(Outcomes!N28)&lt;='County Names to hide (2)'!$D$2),"Yes","No")))</f>
        <v/>
      </c>
    </row>
    <row r="29" spans="3:22" s="1" customFormat="1" x14ac:dyDescent="0.35">
      <c r="C29" s="6"/>
      <c r="L29" s="66" t="str">
        <f t="shared" si="0"/>
        <v>Yes</v>
      </c>
      <c r="M29" s="6"/>
      <c r="N29" s="6"/>
      <c r="O29" s="67" t="str">
        <f>IF(Outcomes!M29="","",IF(AND(Outcomes!M29&lt;='County Names to hide (2)'!$D$2,IF(Outcomes!N29="",'County Names to hide (2)'!$D$2,Outcomes!N29)&gt;='County Names to hide (2)'!$C$2),"Yes","No"))</f>
        <v/>
      </c>
      <c r="U29" s="66" t="str">
        <f>IF(Outcomes!M29="","",DATEDIF(Outcomes!M29,'County Names to hide (2)'!$D$2,"m"))</f>
        <v/>
      </c>
      <c r="V29" s="66" t="str">
        <f>IF(Outcomes!M29="","",IF(Outcomes!N29="","No",IF(AND(INT(Outcomes!N29)&gt;='County Names to hide (2)'!$C$2,INT(Outcomes!N29)&lt;='County Names to hide (2)'!$D$2),"Yes","No")))</f>
        <v/>
      </c>
    </row>
    <row r="30" spans="3:22" s="1" customFormat="1" x14ac:dyDescent="0.35">
      <c r="C30" s="6"/>
      <c r="L30" s="66" t="str">
        <f t="shared" si="0"/>
        <v>Yes</v>
      </c>
      <c r="M30" s="6"/>
      <c r="N30" s="6"/>
      <c r="O30" s="67" t="str">
        <f>IF(Outcomes!M30="","",IF(AND(Outcomes!M30&lt;='County Names to hide (2)'!$D$2,IF(Outcomes!N30="",'County Names to hide (2)'!$D$2,Outcomes!N30)&gt;='County Names to hide (2)'!$C$2),"Yes","No"))</f>
        <v/>
      </c>
      <c r="U30" s="66" t="str">
        <f>IF(Outcomes!M30="","",DATEDIF(Outcomes!M30,'County Names to hide (2)'!$D$2,"m"))</f>
        <v/>
      </c>
      <c r="V30" s="66" t="str">
        <f>IF(Outcomes!M30="","",IF(Outcomes!N30="","No",IF(AND(INT(Outcomes!N30)&gt;='County Names to hide (2)'!$C$2,INT(Outcomes!N30)&lt;='County Names to hide (2)'!$D$2),"Yes","No")))</f>
        <v/>
      </c>
    </row>
    <row r="31" spans="3:22" s="1" customFormat="1" x14ac:dyDescent="0.35">
      <c r="C31" s="6"/>
      <c r="L31" s="66" t="str">
        <f t="shared" si="0"/>
        <v>Yes</v>
      </c>
      <c r="M31" s="6"/>
      <c r="N31" s="6"/>
      <c r="O31" s="67" t="str">
        <f>IF(Outcomes!M31="","",IF(AND(Outcomes!M31&lt;='County Names to hide (2)'!$D$2,IF(Outcomes!N31="",'County Names to hide (2)'!$D$2,Outcomes!N31)&gt;='County Names to hide (2)'!$C$2),"Yes","No"))</f>
        <v/>
      </c>
      <c r="U31" s="66" t="str">
        <f>IF(Outcomes!M31="","",DATEDIF(Outcomes!M31,'County Names to hide (2)'!$D$2,"m"))</f>
        <v/>
      </c>
      <c r="V31" s="66" t="str">
        <f>IF(Outcomes!M31="","",IF(Outcomes!N31="","No",IF(AND(INT(Outcomes!N31)&gt;='County Names to hide (2)'!$C$2,INT(Outcomes!N31)&lt;='County Names to hide (2)'!$D$2),"Yes","No")))</f>
        <v/>
      </c>
    </row>
    <row r="32" spans="3:22" s="1" customFormat="1" x14ac:dyDescent="0.35">
      <c r="C32" s="6"/>
      <c r="L32" s="66" t="str">
        <f t="shared" si="0"/>
        <v>Yes</v>
      </c>
      <c r="M32" s="6"/>
      <c r="N32" s="6"/>
      <c r="O32" s="67" t="str">
        <f>IF(Outcomes!M32="","",IF(AND(Outcomes!M32&lt;='County Names to hide (2)'!$D$2,IF(Outcomes!N32="",'County Names to hide (2)'!$D$2,Outcomes!N32)&gt;='County Names to hide (2)'!$C$2),"Yes","No"))</f>
        <v/>
      </c>
      <c r="U32" s="66" t="str">
        <f>IF(Outcomes!M32="","",DATEDIF(Outcomes!M32,'County Names to hide (2)'!$D$2,"m"))</f>
        <v/>
      </c>
      <c r="V32" s="66" t="str">
        <f>IF(Outcomes!M32="","",IF(Outcomes!N32="","No",IF(AND(INT(Outcomes!N32)&gt;='County Names to hide (2)'!$C$2,INT(Outcomes!N32)&lt;='County Names to hide (2)'!$D$2),"Yes","No")))</f>
        <v/>
      </c>
    </row>
    <row r="33" spans="3:22" s="1" customFormat="1" x14ac:dyDescent="0.35">
      <c r="C33" s="6"/>
      <c r="L33" s="66" t="str">
        <f t="shared" si="0"/>
        <v>Yes</v>
      </c>
      <c r="M33" s="6"/>
      <c r="N33" s="6"/>
      <c r="O33" s="67" t="str">
        <f>IF(Outcomes!M33="","",IF(AND(Outcomes!M33&lt;='County Names to hide (2)'!$D$2,IF(Outcomes!N33="",'County Names to hide (2)'!$D$2,Outcomes!N33)&gt;='County Names to hide (2)'!$C$2),"Yes","No"))</f>
        <v/>
      </c>
      <c r="U33" s="66" t="str">
        <f>IF(Outcomes!M33="","",DATEDIF(Outcomes!M33,'County Names to hide (2)'!$D$2,"m"))</f>
        <v/>
      </c>
      <c r="V33" s="66" t="str">
        <f>IF(Outcomes!M33="","",IF(Outcomes!N33="","No",IF(AND(INT(Outcomes!N33)&gt;='County Names to hide (2)'!$C$2,INT(Outcomes!N33)&lt;='County Names to hide (2)'!$D$2),"Yes","No")))</f>
        <v/>
      </c>
    </row>
    <row r="34" spans="3:22" s="1" customFormat="1" x14ac:dyDescent="0.35">
      <c r="C34" s="6"/>
      <c r="L34" s="66" t="str">
        <f t="shared" si="0"/>
        <v>Yes</v>
      </c>
      <c r="M34" s="6"/>
      <c r="N34" s="6"/>
      <c r="O34" s="67" t="str">
        <f>IF(Outcomes!M34="","",IF(AND(Outcomes!M34&lt;='County Names to hide (2)'!$D$2,IF(Outcomes!N34="",'County Names to hide (2)'!$D$2,Outcomes!N34)&gt;='County Names to hide (2)'!$C$2),"Yes","No"))</f>
        <v/>
      </c>
      <c r="U34" s="66" t="str">
        <f>IF(Outcomes!M34="","",DATEDIF(Outcomes!M34,'County Names to hide (2)'!$D$2,"m"))</f>
        <v/>
      </c>
      <c r="V34" s="66" t="str">
        <f>IF(Outcomes!M34="","",IF(Outcomes!N34="","No",IF(AND(INT(Outcomes!N34)&gt;='County Names to hide (2)'!$C$2,INT(Outcomes!N34)&lt;='County Names to hide (2)'!$D$2),"Yes","No")))</f>
        <v/>
      </c>
    </row>
    <row r="35" spans="3:22" s="1" customFormat="1" x14ac:dyDescent="0.35">
      <c r="C35" s="6"/>
      <c r="L35" s="66" t="str">
        <f t="shared" si="0"/>
        <v>Yes</v>
      </c>
      <c r="M35" s="6"/>
      <c r="N35" s="6"/>
      <c r="O35" s="67" t="str">
        <f>IF(Outcomes!M35="","",IF(AND(Outcomes!M35&lt;='County Names to hide (2)'!$D$2,IF(Outcomes!N35="",'County Names to hide (2)'!$D$2,Outcomes!N35)&gt;='County Names to hide (2)'!$C$2),"Yes","No"))</f>
        <v/>
      </c>
      <c r="U35" s="66" t="str">
        <f>IF(Outcomes!M35="","",DATEDIF(Outcomes!M35,'County Names to hide (2)'!$D$2,"m"))</f>
        <v/>
      </c>
      <c r="V35" s="66" t="str">
        <f>IF(Outcomes!M35="","",IF(Outcomes!N35="","No",IF(AND(INT(Outcomes!N35)&gt;='County Names to hide (2)'!$C$2,INT(Outcomes!N35)&lt;='County Names to hide (2)'!$D$2),"Yes","No")))</f>
        <v/>
      </c>
    </row>
    <row r="36" spans="3:22" s="1" customFormat="1" x14ac:dyDescent="0.35">
      <c r="C36" s="6"/>
      <c r="L36" s="66" t="str">
        <f t="shared" si="0"/>
        <v>Yes</v>
      </c>
      <c r="M36" s="6"/>
      <c r="N36" s="6"/>
      <c r="O36" s="67" t="str">
        <f>IF(Outcomes!M36="","",IF(AND(Outcomes!M36&lt;='County Names to hide (2)'!$D$2,IF(Outcomes!N36="",'County Names to hide (2)'!$D$2,Outcomes!N36)&gt;='County Names to hide (2)'!$C$2),"Yes","No"))</f>
        <v/>
      </c>
      <c r="U36" s="66" t="str">
        <f>IF(Outcomes!M36="","",DATEDIF(Outcomes!M36,'County Names to hide (2)'!$D$2,"m"))</f>
        <v/>
      </c>
      <c r="V36" s="66" t="str">
        <f>IF(Outcomes!M36="","",IF(Outcomes!N36="","No",IF(AND(INT(Outcomes!N36)&gt;='County Names to hide (2)'!$C$2,INT(Outcomes!N36)&lt;='County Names to hide (2)'!$D$2),"Yes","No")))</f>
        <v/>
      </c>
    </row>
    <row r="37" spans="3:22" s="1" customFormat="1" x14ac:dyDescent="0.35">
      <c r="C37" s="6"/>
      <c r="L37" s="66" t="str">
        <f t="shared" si="0"/>
        <v>Yes</v>
      </c>
      <c r="M37" s="6"/>
      <c r="N37" s="6"/>
      <c r="O37" s="67" t="str">
        <f>IF(Outcomes!M37="","",IF(AND(Outcomes!M37&lt;='County Names to hide (2)'!$D$2,IF(Outcomes!N37="",'County Names to hide (2)'!$D$2,Outcomes!N37)&gt;='County Names to hide (2)'!$C$2),"Yes","No"))</f>
        <v/>
      </c>
      <c r="U37" s="66" t="str">
        <f>IF(Outcomes!M37="","",DATEDIF(Outcomes!M37,'County Names to hide (2)'!$D$2,"m"))</f>
        <v/>
      </c>
      <c r="V37" s="66" t="str">
        <f>IF(Outcomes!M37="","",IF(Outcomes!N37="","No",IF(AND(INT(Outcomes!N37)&gt;='County Names to hide (2)'!$C$2,INT(Outcomes!N37)&lt;='County Names to hide (2)'!$D$2),"Yes","No")))</f>
        <v/>
      </c>
    </row>
    <row r="38" spans="3:22" s="1" customFormat="1" x14ac:dyDescent="0.35">
      <c r="C38" s="6"/>
      <c r="L38" s="66" t="str">
        <f t="shared" si="0"/>
        <v>Yes</v>
      </c>
      <c r="M38" s="6"/>
      <c r="N38" s="6"/>
      <c r="O38" s="67" t="str">
        <f>IF(Outcomes!M38="","",IF(AND(Outcomes!M38&lt;='County Names to hide (2)'!$D$2,IF(Outcomes!N38="",'County Names to hide (2)'!$D$2,Outcomes!N38)&gt;='County Names to hide (2)'!$C$2),"Yes","No"))</f>
        <v/>
      </c>
      <c r="U38" s="66" t="str">
        <f>IF(Outcomes!M38="","",DATEDIF(Outcomes!M38,'County Names to hide (2)'!$D$2,"m"))</f>
        <v/>
      </c>
      <c r="V38" s="66" t="str">
        <f>IF(Outcomes!M38="","",IF(Outcomes!N38="","No",IF(AND(INT(Outcomes!N38)&gt;='County Names to hide (2)'!$C$2,INT(Outcomes!N38)&lt;='County Names to hide (2)'!$D$2),"Yes","No")))</f>
        <v/>
      </c>
    </row>
    <row r="39" spans="3:22" s="1" customFormat="1" x14ac:dyDescent="0.35">
      <c r="C39" s="6"/>
      <c r="L39" s="66" t="str">
        <f t="shared" si="0"/>
        <v>Yes</v>
      </c>
      <c r="M39" s="6"/>
      <c r="N39" s="6"/>
      <c r="O39" s="67" t="str">
        <f>IF(Outcomes!M39="","",IF(AND(Outcomes!M39&lt;='County Names to hide (2)'!$D$2,IF(Outcomes!N39="",'County Names to hide (2)'!$D$2,Outcomes!N39)&gt;='County Names to hide (2)'!$C$2),"Yes","No"))</f>
        <v/>
      </c>
      <c r="U39" s="66" t="str">
        <f>IF(Outcomes!M39="","",DATEDIF(Outcomes!M39,'County Names to hide (2)'!$D$2,"m"))</f>
        <v/>
      </c>
      <c r="V39" s="66" t="str">
        <f>IF(Outcomes!M39="","",IF(Outcomes!N39="","No",IF(AND(INT(Outcomes!N39)&gt;='County Names to hide (2)'!$C$2,INT(Outcomes!N39)&lt;='County Names to hide (2)'!$D$2),"Yes","No")))</f>
        <v/>
      </c>
    </row>
    <row r="40" spans="3:22" s="1" customFormat="1" x14ac:dyDescent="0.35">
      <c r="C40" s="6"/>
      <c r="L40" s="66" t="str">
        <f t="shared" si="0"/>
        <v>Yes</v>
      </c>
      <c r="M40" s="6"/>
      <c r="N40" s="6"/>
      <c r="O40" s="67" t="str">
        <f>IF(Outcomes!M40="","",IF(AND(Outcomes!M40&lt;='County Names to hide (2)'!$D$2,IF(Outcomes!N40="",'County Names to hide (2)'!$D$2,Outcomes!N40)&gt;='County Names to hide (2)'!$C$2),"Yes","No"))</f>
        <v/>
      </c>
      <c r="U40" s="66" t="str">
        <f>IF(Outcomes!M40="","",DATEDIF(Outcomes!M40,'County Names to hide (2)'!$D$2,"m"))</f>
        <v/>
      </c>
      <c r="V40" s="66" t="str">
        <f>IF(Outcomes!M40="","",IF(Outcomes!N40="","No",IF(AND(INT(Outcomes!N40)&gt;='County Names to hide (2)'!$C$2,INT(Outcomes!N40)&lt;='County Names to hide (2)'!$D$2),"Yes","No")))</f>
        <v/>
      </c>
    </row>
    <row r="41" spans="3:22" s="1" customFormat="1" x14ac:dyDescent="0.35">
      <c r="C41" s="6"/>
      <c r="L41" s="66" t="str">
        <f t="shared" si="0"/>
        <v>Yes</v>
      </c>
      <c r="M41" s="6"/>
      <c r="N41" s="6"/>
      <c r="O41" s="67" t="str">
        <f>IF(Outcomes!M41="","",IF(AND(Outcomes!M41&lt;='County Names to hide (2)'!$D$2,IF(Outcomes!N41="",'County Names to hide (2)'!$D$2,Outcomes!N41)&gt;='County Names to hide (2)'!$C$2),"Yes","No"))</f>
        <v/>
      </c>
      <c r="U41" s="66" t="str">
        <f>IF(Outcomes!M41="","",DATEDIF(Outcomes!M41,'County Names to hide (2)'!$D$2,"m"))</f>
        <v/>
      </c>
      <c r="V41" s="66" t="str">
        <f>IF(Outcomes!M41="","",IF(Outcomes!N41="","No",IF(AND(INT(Outcomes!N41)&gt;='County Names to hide (2)'!$C$2,INT(Outcomes!N41)&lt;='County Names to hide (2)'!$D$2),"Yes","No")))</f>
        <v/>
      </c>
    </row>
    <row r="42" spans="3:22" s="1" customFormat="1" x14ac:dyDescent="0.35">
      <c r="C42" s="6"/>
      <c r="L42" s="66" t="str">
        <f t="shared" si="0"/>
        <v>Yes</v>
      </c>
      <c r="M42" s="6"/>
      <c r="N42" s="6"/>
      <c r="O42" s="67" t="str">
        <f>IF(Outcomes!M42="","",IF(AND(Outcomes!M42&lt;='County Names to hide (2)'!$D$2,IF(Outcomes!N42="",'County Names to hide (2)'!$D$2,Outcomes!N42)&gt;='County Names to hide (2)'!$C$2),"Yes","No"))</f>
        <v/>
      </c>
      <c r="U42" s="66" t="str">
        <f>IF(Outcomes!M42="","",DATEDIF(Outcomes!M42,'County Names to hide (2)'!$D$2,"m"))</f>
        <v/>
      </c>
      <c r="V42" s="66" t="str">
        <f>IF(Outcomes!M42="","",IF(Outcomes!N42="","No",IF(AND(INT(Outcomes!N42)&gt;='County Names to hide (2)'!$C$2,INT(Outcomes!N42)&lt;='County Names to hide (2)'!$D$2),"Yes","No")))</f>
        <v/>
      </c>
    </row>
    <row r="43" spans="3:22" s="1" customFormat="1" x14ac:dyDescent="0.35">
      <c r="C43" s="6"/>
      <c r="L43" s="66" t="str">
        <f t="shared" si="0"/>
        <v>Yes</v>
      </c>
      <c r="M43" s="6"/>
      <c r="N43" s="6"/>
      <c r="O43" s="67" t="str">
        <f>IF(Outcomes!M43="","",IF(AND(Outcomes!M43&lt;='County Names to hide (2)'!$D$2,IF(Outcomes!N43="",'County Names to hide (2)'!$D$2,Outcomes!N43)&gt;='County Names to hide (2)'!$C$2),"Yes","No"))</f>
        <v/>
      </c>
      <c r="U43" s="66" t="str">
        <f>IF(Outcomes!M43="","",DATEDIF(Outcomes!M43,'County Names to hide (2)'!$D$2,"m"))</f>
        <v/>
      </c>
      <c r="V43" s="66" t="str">
        <f>IF(Outcomes!M43="","",IF(Outcomes!N43="","No",IF(AND(INT(Outcomes!N43)&gt;='County Names to hide (2)'!$C$2,INT(Outcomes!N43)&lt;='County Names to hide (2)'!$D$2),"Yes","No")))</f>
        <v/>
      </c>
    </row>
    <row r="44" spans="3:22" s="1" customFormat="1" x14ac:dyDescent="0.35">
      <c r="C44" s="6"/>
      <c r="L44" s="66" t="str">
        <f t="shared" si="0"/>
        <v>Yes</v>
      </c>
      <c r="M44" s="6"/>
      <c r="N44" s="6"/>
      <c r="O44" s="67" t="str">
        <f>IF(Outcomes!M44="","",IF(AND(Outcomes!M44&lt;='County Names to hide (2)'!$D$2,IF(Outcomes!N44="",'County Names to hide (2)'!$D$2,Outcomes!N44)&gt;='County Names to hide (2)'!$C$2),"Yes","No"))</f>
        <v/>
      </c>
      <c r="U44" s="66" t="str">
        <f>IF(Outcomes!M44="","",DATEDIF(Outcomes!M44,'County Names to hide (2)'!$D$2,"m"))</f>
        <v/>
      </c>
      <c r="V44" s="66" t="str">
        <f>IF(Outcomes!M44="","",IF(Outcomes!N44="","No",IF(AND(INT(Outcomes!N44)&gt;='County Names to hide (2)'!$C$2,INT(Outcomes!N44)&lt;='County Names to hide (2)'!$D$2),"Yes","No")))</f>
        <v/>
      </c>
    </row>
    <row r="45" spans="3:22" s="1" customFormat="1" x14ac:dyDescent="0.35">
      <c r="C45" s="6"/>
      <c r="L45" s="66" t="str">
        <f t="shared" si="0"/>
        <v>Yes</v>
      </c>
      <c r="M45" s="6"/>
      <c r="N45" s="6"/>
      <c r="O45" s="67" t="str">
        <f>IF(Outcomes!M45="","",IF(AND(Outcomes!M45&lt;='County Names to hide (2)'!$D$2,IF(Outcomes!N45="",'County Names to hide (2)'!$D$2,Outcomes!N45)&gt;='County Names to hide (2)'!$C$2),"Yes","No"))</f>
        <v/>
      </c>
      <c r="U45" s="66" t="str">
        <f>IF(Outcomes!M45="","",DATEDIF(Outcomes!M45,'County Names to hide (2)'!$D$2,"m"))</f>
        <v/>
      </c>
      <c r="V45" s="66" t="str">
        <f>IF(Outcomes!M45="","",IF(Outcomes!N45="","No",IF(AND(INT(Outcomes!N45)&gt;='County Names to hide (2)'!$C$2,INT(Outcomes!N45)&lt;='County Names to hide (2)'!$D$2),"Yes","No")))</f>
        <v/>
      </c>
    </row>
    <row r="46" spans="3:22" s="1" customFormat="1" x14ac:dyDescent="0.35">
      <c r="C46" s="6"/>
      <c r="L46" s="66" t="str">
        <f t="shared" si="0"/>
        <v>Yes</v>
      </c>
      <c r="M46" s="6"/>
      <c r="N46" s="6"/>
      <c r="O46" s="67" t="str">
        <f>IF(Outcomes!M46="","",IF(AND(Outcomes!M46&lt;='County Names to hide (2)'!$D$2,IF(Outcomes!N46="",'County Names to hide (2)'!$D$2,Outcomes!N46)&gt;='County Names to hide (2)'!$C$2),"Yes","No"))</f>
        <v/>
      </c>
      <c r="U46" s="66" t="str">
        <f>IF(Outcomes!M46="","",DATEDIF(Outcomes!M46,'County Names to hide (2)'!$D$2,"m"))</f>
        <v/>
      </c>
      <c r="V46" s="66" t="str">
        <f>IF(Outcomes!M46="","",IF(Outcomes!N46="","No",IF(AND(INT(Outcomes!N46)&gt;='County Names to hide (2)'!$C$2,INT(Outcomes!N46)&lt;='County Names to hide (2)'!$D$2),"Yes","No")))</f>
        <v/>
      </c>
    </row>
    <row r="47" spans="3:22" s="1" customFormat="1" x14ac:dyDescent="0.35">
      <c r="C47" s="6"/>
      <c r="L47" s="66" t="str">
        <f t="shared" si="0"/>
        <v>Yes</v>
      </c>
      <c r="M47" s="6"/>
      <c r="N47" s="6"/>
      <c r="O47" s="67" t="str">
        <f>IF(Outcomes!M47="","",IF(AND(Outcomes!M47&lt;='County Names to hide (2)'!$D$2,IF(Outcomes!N47="",'County Names to hide (2)'!$D$2,Outcomes!N47)&gt;='County Names to hide (2)'!$C$2),"Yes","No"))</f>
        <v/>
      </c>
      <c r="U47" s="66" t="str">
        <f>IF(Outcomes!M47="","",DATEDIF(Outcomes!M47,'County Names to hide (2)'!$D$2,"m"))</f>
        <v/>
      </c>
      <c r="V47" s="66" t="str">
        <f>IF(Outcomes!M47="","",IF(Outcomes!N47="","No",IF(AND(INT(Outcomes!N47)&gt;='County Names to hide (2)'!$C$2,INT(Outcomes!N47)&lt;='County Names to hide (2)'!$D$2),"Yes","No")))</f>
        <v/>
      </c>
    </row>
    <row r="48" spans="3:22" s="1" customFormat="1" x14ac:dyDescent="0.35">
      <c r="C48" s="6"/>
      <c r="L48" s="66" t="str">
        <f t="shared" si="0"/>
        <v>Yes</v>
      </c>
      <c r="M48" s="6"/>
      <c r="N48" s="6"/>
      <c r="O48" s="67" t="str">
        <f>IF(Outcomes!M48="","",IF(AND(Outcomes!M48&lt;='County Names to hide (2)'!$D$2,IF(Outcomes!N48="",'County Names to hide (2)'!$D$2,Outcomes!N48)&gt;='County Names to hide (2)'!$C$2),"Yes","No"))</f>
        <v/>
      </c>
      <c r="U48" s="66" t="str">
        <f>IF(Outcomes!M48="","",DATEDIF(Outcomes!M48,'County Names to hide (2)'!$D$2,"m"))</f>
        <v/>
      </c>
      <c r="V48" s="66" t="str">
        <f>IF(Outcomes!M48="","",IF(Outcomes!N48="","No",IF(AND(INT(Outcomes!N48)&gt;='County Names to hide (2)'!$C$2,INT(Outcomes!N48)&lt;='County Names to hide (2)'!$D$2),"Yes","No")))</f>
        <v/>
      </c>
    </row>
    <row r="49" spans="3:22" s="1" customFormat="1" x14ac:dyDescent="0.35">
      <c r="C49" s="6"/>
      <c r="L49" s="66" t="str">
        <f t="shared" si="0"/>
        <v>Yes</v>
      </c>
      <c r="M49" s="6"/>
      <c r="N49" s="6"/>
      <c r="O49" s="67" t="str">
        <f>IF(Outcomes!M49="","",IF(AND(Outcomes!M49&lt;='County Names to hide (2)'!$D$2,IF(Outcomes!N49="",'County Names to hide (2)'!$D$2,Outcomes!N49)&gt;='County Names to hide (2)'!$C$2),"Yes","No"))</f>
        <v/>
      </c>
      <c r="U49" s="66" t="str">
        <f>IF(Outcomes!M49="","",DATEDIF(Outcomes!M49,'County Names to hide (2)'!$D$2,"m"))</f>
        <v/>
      </c>
      <c r="V49" s="66" t="str">
        <f>IF(Outcomes!M49="","",IF(Outcomes!N49="","No",IF(AND(INT(Outcomes!N49)&gt;='County Names to hide (2)'!$C$2,INT(Outcomes!N49)&lt;='County Names to hide (2)'!$D$2),"Yes","No")))</f>
        <v/>
      </c>
    </row>
    <row r="50" spans="3:22" s="1" customFormat="1" x14ac:dyDescent="0.35">
      <c r="C50" s="6"/>
      <c r="L50" s="66" t="str">
        <f t="shared" si="0"/>
        <v>Yes</v>
      </c>
      <c r="M50" s="6"/>
      <c r="N50" s="6"/>
      <c r="O50" s="67" t="str">
        <f>IF(Outcomes!M50="","",IF(AND(Outcomes!M50&lt;='County Names to hide (2)'!$D$2,IF(Outcomes!N50="",'County Names to hide (2)'!$D$2,Outcomes!N50)&gt;='County Names to hide (2)'!$C$2),"Yes","No"))</f>
        <v/>
      </c>
      <c r="U50" s="66" t="str">
        <f>IF(Outcomes!M50="","",DATEDIF(Outcomes!M50,'County Names to hide (2)'!$D$2,"m"))</f>
        <v/>
      </c>
      <c r="V50" s="66" t="str">
        <f>IF(Outcomes!M50="","",IF(Outcomes!N50="","No",IF(AND(INT(Outcomes!N50)&gt;='County Names to hide (2)'!$C$2,INT(Outcomes!N50)&lt;='County Names to hide (2)'!$D$2),"Yes","No")))</f>
        <v/>
      </c>
    </row>
    <row r="51" spans="3:22" s="1" customFormat="1" x14ac:dyDescent="0.35">
      <c r="C51" s="6"/>
      <c r="L51" s="66" t="str">
        <f t="shared" si="0"/>
        <v>Yes</v>
      </c>
      <c r="M51" s="6"/>
      <c r="N51" s="6"/>
      <c r="O51" s="67" t="str">
        <f>IF(Outcomes!M51="","",IF(AND(Outcomes!M51&lt;='County Names to hide (2)'!$D$2,IF(Outcomes!N51="",'County Names to hide (2)'!$D$2,Outcomes!N51)&gt;='County Names to hide (2)'!$C$2),"Yes","No"))</f>
        <v/>
      </c>
      <c r="U51" s="66" t="str">
        <f>IF(Outcomes!M51="","",DATEDIF(Outcomes!M51,'County Names to hide (2)'!$D$2,"m"))</f>
        <v/>
      </c>
      <c r="V51" s="66" t="str">
        <f>IF(Outcomes!M51="","",IF(Outcomes!N51="","No",IF(AND(INT(Outcomes!N51)&gt;='County Names to hide (2)'!$C$2,INT(Outcomes!N51)&lt;='County Names to hide (2)'!$D$2),"Yes","No")))</f>
        <v/>
      </c>
    </row>
    <row r="52" spans="3:22" s="1" customFormat="1" x14ac:dyDescent="0.35">
      <c r="C52" s="6"/>
      <c r="L52" s="66" t="str">
        <f t="shared" si="0"/>
        <v>Yes</v>
      </c>
      <c r="M52" s="6"/>
      <c r="N52" s="6"/>
      <c r="O52" s="67" t="str">
        <f>IF(Outcomes!M52="","",IF(AND(Outcomes!M52&lt;='County Names to hide (2)'!$D$2,IF(Outcomes!N52="",'County Names to hide (2)'!$D$2,Outcomes!N52)&gt;='County Names to hide (2)'!$C$2),"Yes","No"))</f>
        <v/>
      </c>
      <c r="U52" s="66" t="str">
        <f>IF(Outcomes!M52="","",DATEDIF(Outcomes!M52,'County Names to hide (2)'!$D$2,"m"))</f>
        <v/>
      </c>
      <c r="V52" s="66" t="str">
        <f>IF(Outcomes!M52="","",IF(Outcomes!N52="","No",IF(AND(INT(Outcomes!N52)&gt;='County Names to hide (2)'!$C$2,INT(Outcomes!N52)&lt;='County Names to hide (2)'!$D$2),"Yes","No")))</f>
        <v/>
      </c>
    </row>
    <row r="53" spans="3:22" s="1" customFormat="1" x14ac:dyDescent="0.35">
      <c r="C53" s="6"/>
      <c r="L53" s="66" t="str">
        <f t="shared" si="0"/>
        <v>Yes</v>
      </c>
      <c r="M53" s="6"/>
      <c r="N53" s="6"/>
      <c r="O53" s="67" t="str">
        <f>IF(Outcomes!M53="","",IF(AND(Outcomes!M53&lt;='County Names to hide (2)'!$D$2,IF(Outcomes!N53="",'County Names to hide (2)'!$D$2,Outcomes!N53)&gt;='County Names to hide (2)'!$C$2),"Yes","No"))</f>
        <v/>
      </c>
      <c r="U53" s="66" t="str">
        <f>IF(Outcomes!M53="","",DATEDIF(Outcomes!M53,'County Names to hide (2)'!$D$2,"m"))</f>
        <v/>
      </c>
      <c r="V53" s="66" t="str">
        <f>IF(Outcomes!M53="","",IF(Outcomes!N53="","No",IF(AND(INT(Outcomes!N53)&gt;='County Names to hide (2)'!$C$2,INT(Outcomes!N53)&lt;='County Names to hide (2)'!$D$2),"Yes","No")))</f>
        <v/>
      </c>
    </row>
    <row r="54" spans="3:22" s="1" customFormat="1" x14ac:dyDescent="0.35">
      <c r="C54" s="6"/>
      <c r="L54" s="66" t="str">
        <f t="shared" si="0"/>
        <v>Yes</v>
      </c>
      <c r="M54" s="6"/>
      <c r="N54" s="6"/>
      <c r="O54" s="67" t="str">
        <f>IF(Outcomes!M54="","",IF(AND(Outcomes!M54&lt;='County Names to hide (2)'!$D$2,IF(Outcomes!N54="",'County Names to hide (2)'!$D$2,Outcomes!N54)&gt;='County Names to hide (2)'!$C$2),"Yes","No"))</f>
        <v/>
      </c>
      <c r="U54" s="66" t="str">
        <f>IF(Outcomes!M54="","",DATEDIF(Outcomes!M54,'County Names to hide (2)'!$D$2,"m"))</f>
        <v/>
      </c>
      <c r="V54" s="66" t="str">
        <f>IF(Outcomes!M54="","",IF(Outcomes!N54="","No",IF(AND(INT(Outcomes!N54)&gt;='County Names to hide (2)'!$C$2,INT(Outcomes!N54)&lt;='County Names to hide (2)'!$D$2),"Yes","No")))</f>
        <v/>
      </c>
    </row>
    <row r="55" spans="3:22" s="1" customFormat="1" x14ac:dyDescent="0.35">
      <c r="C55" s="6"/>
      <c r="L55" s="66" t="str">
        <f t="shared" si="0"/>
        <v>Yes</v>
      </c>
      <c r="M55" s="6"/>
      <c r="N55" s="6"/>
      <c r="O55" s="67" t="str">
        <f>IF(Outcomes!M55="","",IF(AND(Outcomes!M55&lt;='County Names to hide (2)'!$D$2,IF(Outcomes!N55="",'County Names to hide (2)'!$D$2,Outcomes!N55)&gt;='County Names to hide (2)'!$C$2),"Yes","No"))</f>
        <v/>
      </c>
      <c r="U55" s="66" t="str">
        <f>IF(Outcomes!M55="","",DATEDIF(Outcomes!M55,'County Names to hide (2)'!$D$2,"m"))</f>
        <v/>
      </c>
      <c r="V55" s="66" t="str">
        <f>IF(Outcomes!M55="","",IF(Outcomes!N55="","No",IF(AND(INT(Outcomes!N55)&gt;='County Names to hide (2)'!$C$2,INT(Outcomes!N55)&lt;='County Names to hide (2)'!$D$2),"Yes","No")))</f>
        <v/>
      </c>
    </row>
    <row r="56" spans="3:22" s="1" customFormat="1" x14ac:dyDescent="0.35">
      <c r="C56" s="6"/>
      <c r="L56" s="66" t="str">
        <f t="shared" si="0"/>
        <v>Yes</v>
      </c>
      <c r="M56" s="6"/>
      <c r="N56" s="6"/>
      <c r="O56" s="67" t="str">
        <f>IF(Outcomes!M56="","",IF(AND(Outcomes!M56&lt;='County Names to hide (2)'!$D$2,IF(Outcomes!N56="",'County Names to hide (2)'!$D$2,Outcomes!N56)&gt;='County Names to hide (2)'!$C$2),"Yes","No"))</f>
        <v/>
      </c>
      <c r="U56" s="66" t="str">
        <f>IF(Outcomes!M56="","",DATEDIF(Outcomes!M56,'County Names to hide (2)'!$D$2,"m"))</f>
        <v/>
      </c>
      <c r="V56" s="66" t="str">
        <f>IF(Outcomes!M56="","",IF(Outcomes!N56="","No",IF(AND(INT(Outcomes!N56)&gt;='County Names to hide (2)'!$C$2,INT(Outcomes!N56)&lt;='County Names to hide (2)'!$D$2),"Yes","No")))</f>
        <v/>
      </c>
    </row>
    <row r="57" spans="3:22" s="1" customFormat="1" x14ac:dyDescent="0.35">
      <c r="C57" s="6"/>
      <c r="L57" s="66" t="str">
        <f t="shared" si="0"/>
        <v>Yes</v>
      </c>
      <c r="M57" s="6"/>
      <c r="N57" s="6"/>
      <c r="O57" s="67" t="str">
        <f>IF(Outcomes!M57="","",IF(AND(Outcomes!M57&lt;='County Names to hide (2)'!$D$2,IF(Outcomes!N57="",'County Names to hide (2)'!$D$2,Outcomes!N57)&gt;='County Names to hide (2)'!$C$2),"Yes","No"))</f>
        <v/>
      </c>
      <c r="U57" s="66" t="str">
        <f>IF(Outcomes!M57="","",DATEDIF(Outcomes!M57,'County Names to hide (2)'!$D$2,"m"))</f>
        <v/>
      </c>
      <c r="V57" s="66" t="str">
        <f>IF(Outcomes!M57="","",IF(Outcomes!N57="","No",IF(AND(INT(Outcomes!N57)&gt;='County Names to hide (2)'!$C$2,INT(Outcomes!N57)&lt;='County Names to hide (2)'!$D$2),"Yes","No")))</f>
        <v/>
      </c>
    </row>
    <row r="58" spans="3:22" s="1" customFormat="1" x14ac:dyDescent="0.35">
      <c r="C58" s="6"/>
      <c r="L58" s="66" t="str">
        <f t="shared" si="0"/>
        <v>Yes</v>
      </c>
      <c r="M58" s="6"/>
      <c r="N58" s="6"/>
      <c r="O58" s="67" t="str">
        <f>IF(Outcomes!M58="","",IF(AND(Outcomes!M58&lt;='County Names to hide (2)'!$D$2,IF(Outcomes!N58="",'County Names to hide (2)'!$D$2,Outcomes!N58)&gt;='County Names to hide (2)'!$C$2),"Yes","No"))</f>
        <v/>
      </c>
      <c r="U58" s="66" t="str">
        <f>IF(Outcomes!M58="","",DATEDIF(Outcomes!M58,'County Names to hide (2)'!$D$2,"m"))</f>
        <v/>
      </c>
      <c r="V58" s="66" t="str">
        <f>IF(Outcomes!M58="","",IF(Outcomes!N58="","No",IF(AND(INT(Outcomes!N58)&gt;='County Names to hide (2)'!$C$2,INT(Outcomes!N58)&lt;='County Names to hide (2)'!$D$2),"Yes","No")))</f>
        <v/>
      </c>
    </row>
    <row r="59" spans="3:22" s="1" customFormat="1" x14ac:dyDescent="0.35">
      <c r="C59" s="6"/>
      <c r="L59" s="66" t="str">
        <f t="shared" si="0"/>
        <v>Yes</v>
      </c>
      <c r="M59" s="6"/>
      <c r="N59" s="6"/>
      <c r="O59" s="67" t="str">
        <f>IF(Outcomes!M59="","",IF(AND(Outcomes!M59&lt;='County Names to hide (2)'!$D$2,IF(Outcomes!N59="",'County Names to hide (2)'!$D$2,Outcomes!N59)&gt;='County Names to hide (2)'!$C$2),"Yes","No"))</f>
        <v/>
      </c>
      <c r="U59" s="66" t="str">
        <f>IF(Outcomes!M59="","",DATEDIF(Outcomes!M59,'County Names to hide (2)'!$D$2,"m"))</f>
        <v/>
      </c>
      <c r="V59" s="66" t="str">
        <f>IF(Outcomes!M59="","",IF(Outcomes!N59="","No",IF(AND(INT(Outcomes!N59)&gt;='County Names to hide (2)'!$C$2,INT(Outcomes!N59)&lt;='County Names to hide (2)'!$D$2),"Yes","No")))</f>
        <v/>
      </c>
    </row>
    <row r="60" spans="3:22" s="1" customFormat="1" x14ac:dyDescent="0.35">
      <c r="C60" s="6"/>
      <c r="L60" s="66" t="str">
        <f t="shared" si="0"/>
        <v>Yes</v>
      </c>
      <c r="M60" s="6"/>
      <c r="N60" s="6"/>
      <c r="O60" s="67" t="str">
        <f>IF(Outcomes!M60="","",IF(AND(Outcomes!M60&lt;='County Names to hide (2)'!$D$2,IF(Outcomes!N60="",'County Names to hide (2)'!$D$2,Outcomes!N60)&gt;='County Names to hide (2)'!$C$2),"Yes","No"))</f>
        <v/>
      </c>
      <c r="U60" s="66" t="str">
        <f>IF(Outcomes!M60="","",DATEDIF(Outcomes!M60,'County Names to hide (2)'!$D$2,"m"))</f>
        <v/>
      </c>
      <c r="V60" s="66" t="str">
        <f>IF(Outcomes!M60="","",IF(Outcomes!N60="","No",IF(AND(INT(Outcomes!N60)&gt;='County Names to hide (2)'!$C$2,INT(Outcomes!N60)&lt;='County Names to hide (2)'!$D$2),"Yes","No")))</f>
        <v/>
      </c>
    </row>
    <row r="61" spans="3:22" s="1" customFormat="1" x14ac:dyDescent="0.35">
      <c r="C61" s="6"/>
      <c r="L61" s="66" t="str">
        <f t="shared" si="0"/>
        <v>Yes</v>
      </c>
      <c r="M61" s="6"/>
      <c r="N61" s="6"/>
      <c r="O61" s="67" t="str">
        <f>IF(Outcomes!M61="","",IF(AND(Outcomes!M61&lt;='County Names to hide (2)'!$D$2,IF(Outcomes!N61="",'County Names to hide (2)'!$D$2,Outcomes!N61)&gt;='County Names to hide (2)'!$C$2),"Yes","No"))</f>
        <v/>
      </c>
      <c r="U61" s="66" t="str">
        <f>IF(Outcomes!M61="","",DATEDIF(Outcomes!M61,'County Names to hide (2)'!$D$2,"m"))</f>
        <v/>
      </c>
      <c r="V61" s="66" t="str">
        <f>IF(Outcomes!M61="","",IF(Outcomes!N61="","No",IF(AND(INT(Outcomes!N61)&gt;='County Names to hide (2)'!$C$2,INT(Outcomes!N61)&lt;='County Names to hide (2)'!$D$2),"Yes","No")))</f>
        <v/>
      </c>
    </row>
    <row r="62" spans="3:22" s="1" customFormat="1" x14ac:dyDescent="0.35">
      <c r="C62" s="6"/>
      <c r="L62" s="66" t="str">
        <f t="shared" si="0"/>
        <v>Yes</v>
      </c>
      <c r="M62" s="6"/>
      <c r="N62" s="6"/>
      <c r="O62" s="67" t="str">
        <f>IF(Outcomes!M62="","",IF(AND(Outcomes!M62&lt;='County Names to hide (2)'!$D$2,IF(Outcomes!N62="",'County Names to hide (2)'!$D$2,Outcomes!N62)&gt;='County Names to hide (2)'!$C$2),"Yes","No"))</f>
        <v/>
      </c>
      <c r="U62" s="66" t="str">
        <f>IF(Outcomes!M62="","",DATEDIF(Outcomes!M62,'County Names to hide (2)'!$D$2,"m"))</f>
        <v/>
      </c>
      <c r="V62" s="66" t="str">
        <f>IF(Outcomes!M62="","",IF(Outcomes!N62="","No",IF(AND(INT(Outcomes!N62)&gt;='County Names to hide (2)'!$C$2,INT(Outcomes!N62)&lt;='County Names to hide (2)'!$D$2),"Yes","No")))</f>
        <v/>
      </c>
    </row>
    <row r="63" spans="3:22" s="1" customFormat="1" x14ac:dyDescent="0.35">
      <c r="C63" s="6"/>
      <c r="L63" s="66" t="str">
        <f t="shared" si="0"/>
        <v>Yes</v>
      </c>
      <c r="M63" s="6"/>
      <c r="N63" s="6"/>
      <c r="O63" s="67" t="str">
        <f>IF(Outcomes!M63="","",IF(AND(Outcomes!M63&lt;='County Names to hide (2)'!$D$2,IF(Outcomes!N63="",'County Names to hide (2)'!$D$2,Outcomes!N63)&gt;='County Names to hide (2)'!$C$2),"Yes","No"))</f>
        <v/>
      </c>
      <c r="U63" s="66" t="str">
        <f>IF(Outcomes!M63="","",DATEDIF(Outcomes!M63,'County Names to hide (2)'!$D$2,"m"))</f>
        <v/>
      </c>
      <c r="V63" s="66" t="str">
        <f>IF(Outcomes!M63="","",IF(Outcomes!N63="","No",IF(AND(INT(Outcomes!N63)&gt;='County Names to hide (2)'!$C$2,INT(Outcomes!N63)&lt;='County Names to hide (2)'!$D$2),"Yes","No")))</f>
        <v/>
      </c>
    </row>
    <row r="64" spans="3:22" s="1" customFormat="1" x14ac:dyDescent="0.35">
      <c r="C64" s="6"/>
      <c r="L64" s="66" t="str">
        <f t="shared" si="0"/>
        <v>Yes</v>
      </c>
      <c r="M64" s="6"/>
      <c r="N64" s="6"/>
      <c r="O64" s="67" t="str">
        <f>IF(Outcomes!M64="","",IF(AND(Outcomes!M64&lt;='County Names to hide (2)'!$D$2,IF(Outcomes!N64="",'County Names to hide (2)'!$D$2,Outcomes!N64)&gt;='County Names to hide (2)'!$C$2),"Yes","No"))</f>
        <v/>
      </c>
      <c r="U64" s="66" t="str">
        <f>IF(Outcomes!M64="","",DATEDIF(Outcomes!M64,'County Names to hide (2)'!$D$2,"m"))</f>
        <v/>
      </c>
      <c r="V64" s="66" t="str">
        <f>IF(Outcomes!M64="","",IF(Outcomes!N64="","No",IF(AND(INT(Outcomes!N64)&gt;='County Names to hide (2)'!$C$2,INT(Outcomes!N64)&lt;='County Names to hide (2)'!$D$2),"Yes","No")))</f>
        <v/>
      </c>
    </row>
    <row r="65" spans="3:22" s="1" customFormat="1" x14ac:dyDescent="0.35">
      <c r="C65" s="6"/>
      <c r="L65" s="66" t="str">
        <f t="shared" si="0"/>
        <v>Yes</v>
      </c>
      <c r="M65" s="6"/>
      <c r="N65" s="6"/>
      <c r="O65" s="67" t="str">
        <f>IF(Outcomes!M65="","",IF(AND(Outcomes!M65&lt;='County Names to hide (2)'!$D$2,IF(Outcomes!N65="",'County Names to hide (2)'!$D$2,Outcomes!N65)&gt;='County Names to hide (2)'!$C$2),"Yes","No"))</f>
        <v/>
      </c>
      <c r="U65" s="66" t="str">
        <f>IF(Outcomes!M65="","",DATEDIF(Outcomes!M65,'County Names to hide (2)'!$D$2,"m"))</f>
        <v/>
      </c>
      <c r="V65" s="66" t="str">
        <f>IF(Outcomes!M65="","",IF(Outcomes!N65="","No",IF(AND(INT(Outcomes!N65)&gt;='County Names to hide (2)'!$C$2,INT(Outcomes!N65)&lt;='County Names to hide (2)'!$D$2),"Yes","No")))</f>
        <v/>
      </c>
    </row>
    <row r="66" spans="3:22" s="1" customFormat="1" x14ac:dyDescent="0.35">
      <c r="C66" s="6"/>
      <c r="L66" s="66" t="str">
        <f t="shared" si="0"/>
        <v>Yes</v>
      </c>
      <c r="M66" s="6"/>
      <c r="N66" s="6"/>
      <c r="O66" s="67" t="str">
        <f>IF(Outcomes!M66="","",IF(AND(Outcomes!M66&lt;='County Names to hide (2)'!$D$2,IF(Outcomes!N66="",'County Names to hide (2)'!$D$2,Outcomes!N66)&gt;='County Names to hide (2)'!$C$2),"Yes","No"))</f>
        <v/>
      </c>
      <c r="U66" s="66" t="str">
        <f>IF(Outcomes!M66="","",DATEDIF(Outcomes!M66,'County Names to hide (2)'!$D$2,"m"))</f>
        <v/>
      </c>
      <c r="V66" s="66" t="str">
        <f>IF(Outcomes!M66="","",IF(Outcomes!N66="","No",IF(AND(INT(Outcomes!N66)&gt;='County Names to hide (2)'!$C$2,INT(Outcomes!N66)&lt;='County Names to hide (2)'!$D$2),"Yes","No")))</f>
        <v/>
      </c>
    </row>
    <row r="67" spans="3:22" s="1" customFormat="1" x14ac:dyDescent="0.35">
      <c r="C67" s="6"/>
      <c r="L67" s="66" t="str">
        <f t="shared" si="0"/>
        <v>Yes</v>
      </c>
      <c r="M67" s="6"/>
      <c r="N67" s="6"/>
      <c r="O67" s="67" t="str">
        <f>IF(Outcomes!M67="","",IF(AND(Outcomes!M67&lt;='County Names to hide (2)'!$D$2,IF(Outcomes!N67="",'County Names to hide (2)'!$D$2,Outcomes!N67)&gt;='County Names to hide (2)'!$C$2),"Yes","No"))</f>
        <v/>
      </c>
      <c r="U67" s="66" t="str">
        <f>IF(Outcomes!M67="","",DATEDIF(Outcomes!M67,'County Names to hide (2)'!$D$2,"m"))</f>
        <v/>
      </c>
      <c r="V67" s="66" t="str">
        <f>IF(Outcomes!M67="","",IF(Outcomes!N67="","No",IF(AND(INT(Outcomes!N67)&gt;='County Names to hide (2)'!$C$2,INT(Outcomes!N67)&lt;='County Names to hide (2)'!$D$2),"Yes","No")))</f>
        <v/>
      </c>
    </row>
    <row r="68" spans="3:22" s="1" customFormat="1" x14ac:dyDescent="0.35">
      <c r="C68" s="6"/>
      <c r="L68" s="66" t="str">
        <f t="shared" si="0"/>
        <v>Yes</v>
      </c>
      <c r="M68" s="6"/>
      <c r="N68" s="6"/>
      <c r="O68" s="67" t="str">
        <f>IF(Outcomes!M68="","",IF(AND(Outcomes!M68&lt;='County Names to hide (2)'!$D$2,IF(Outcomes!N68="",'County Names to hide (2)'!$D$2,Outcomes!N68)&gt;='County Names to hide (2)'!$C$2),"Yes","No"))</f>
        <v/>
      </c>
      <c r="U68" s="66" t="str">
        <f>IF(Outcomes!M68="","",DATEDIF(Outcomes!M68,'County Names to hide (2)'!$D$2,"m"))</f>
        <v/>
      </c>
      <c r="V68" s="66" t="str">
        <f>IF(Outcomes!M68="","",IF(Outcomes!N68="","No",IF(AND(INT(Outcomes!N68)&gt;='County Names to hide (2)'!$C$2,INT(Outcomes!N68)&lt;='County Names to hide (2)'!$D$2),"Yes","No")))</f>
        <v/>
      </c>
    </row>
    <row r="69" spans="3:22" s="1" customFormat="1" x14ac:dyDescent="0.35">
      <c r="C69" s="6"/>
      <c r="L69" s="66" t="str">
        <f t="shared" si="0"/>
        <v>Yes</v>
      </c>
      <c r="M69" s="6"/>
      <c r="N69" s="6"/>
      <c r="O69" s="67" t="str">
        <f>IF(Outcomes!M69="","",IF(AND(Outcomes!M69&lt;='County Names to hide (2)'!$D$2,IF(Outcomes!N69="",'County Names to hide (2)'!$D$2,Outcomes!N69)&gt;='County Names to hide (2)'!$C$2),"Yes","No"))</f>
        <v/>
      </c>
      <c r="U69" s="66" t="str">
        <f>IF(Outcomes!M69="","",DATEDIF(Outcomes!M69,'County Names to hide (2)'!$D$2,"m"))</f>
        <v/>
      </c>
      <c r="V69" s="66" t="str">
        <f>IF(Outcomes!M69="","",IF(Outcomes!N69="","No",IF(AND(INT(Outcomes!N69)&gt;='County Names to hide (2)'!$C$2,INT(Outcomes!N69)&lt;='County Names to hide (2)'!$D$2),"Yes","No")))</f>
        <v/>
      </c>
    </row>
    <row r="70" spans="3:22" s="1" customFormat="1" x14ac:dyDescent="0.35">
      <c r="C70" s="6"/>
      <c r="L70" s="66" t="str">
        <f t="shared" ref="L70:L133" si="1">IF(COUNTIF(F70:K70, "Yes")&gt;0, "No", "Yes")</f>
        <v>Yes</v>
      </c>
      <c r="M70" s="6"/>
      <c r="N70" s="6"/>
      <c r="O70" s="67" t="str">
        <f>IF(Outcomes!M70="","",IF(AND(Outcomes!M70&lt;='County Names to hide (2)'!$D$2,IF(Outcomes!N70="",'County Names to hide (2)'!$D$2,Outcomes!N70)&gt;='County Names to hide (2)'!$C$2),"Yes","No"))</f>
        <v/>
      </c>
      <c r="U70" s="66" t="str">
        <f>IF(Outcomes!M70="","",DATEDIF(Outcomes!M70,'County Names to hide (2)'!$D$2,"m"))</f>
        <v/>
      </c>
      <c r="V70" s="66" t="str">
        <f>IF(Outcomes!M70="","",IF(Outcomes!N70="","No",IF(AND(INT(Outcomes!N70)&gt;='County Names to hide (2)'!$C$2,INT(Outcomes!N70)&lt;='County Names to hide (2)'!$D$2),"Yes","No")))</f>
        <v/>
      </c>
    </row>
    <row r="71" spans="3:22" s="1" customFormat="1" x14ac:dyDescent="0.35">
      <c r="C71" s="6"/>
      <c r="L71" s="66" t="str">
        <f t="shared" si="1"/>
        <v>Yes</v>
      </c>
      <c r="M71" s="6"/>
      <c r="N71" s="6"/>
      <c r="O71" s="67" t="str">
        <f>IF(Outcomes!M71="","",IF(AND(Outcomes!M71&lt;='County Names to hide (2)'!$D$2,IF(Outcomes!N71="",'County Names to hide (2)'!$D$2,Outcomes!N71)&gt;='County Names to hide (2)'!$C$2),"Yes","No"))</f>
        <v/>
      </c>
      <c r="U71" s="66" t="str">
        <f>IF(Outcomes!M71="","",DATEDIF(Outcomes!M71,'County Names to hide (2)'!$D$2,"m"))</f>
        <v/>
      </c>
      <c r="V71" s="66" t="str">
        <f>IF(Outcomes!M71="","",IF(Outcomes!N71="","No",IF(AND(INT(Outcomes!N71)&gt;='County Names to hide (2)'!$C$2,INT(Outcomes!N71)&lt;='County Names to hide (2)'!$D$2),"Yes","No")))</f>
        <v/>
      </c>
    </row>
    <row r="72" spans="3:22" s="1" customFormat="1" x14ac:dyDescent="0.35">
      <c r="C72" s="6"/>
      <c r="L72" s="66" t="str">
        <f t="shared" si="1"/>
        <v>Yes</v>
      </c>
      <c r="M72" s="6"/>
      <c r="N72" s="6"/>
      <c r="O72" s="67" t="str">
        <f>IF(Outcomes!M72="","",IF(AND(Outcomes!M72&lt;='County Names to hide (2)'!$D$2,IF(Outcomes!N72="",'County Names to hide (2)'!$D$2,Outcomes!N72)&gt;='County Names to hide (2)'!$C$2),"Yes","No"))</f>
        <v/>
      </c>
      <c r="U72" s="66" t="str">
        <f>IF(Outcomes!M72="","",DATEDIF(Outcomes!M72,'County Names to hide (2)'!$D$2,"m"))</f>
        <v/>
      </c>
      <c r="V72" s="66" t="str">
        <f>IF(Outcomes!M72="","",IF(Outcomes!N72="","No",IF(AND(INT(Outcomes!N72)&gt;='County Names to hide (2)'!$C$2,INT(Outcomes!N72)&lt;='County Names to hide (2)'!$D$2),"Yes","No")))</f>
        <v/>
      </c>
    </row>
    <row r="73" spans="3:22" s="1" customFormat="1" x14ac:dyDescent="0.35">
      <c r="C73" s="6"/>
      <c r="L73" s="66" t="str">
        <f t="shared" si="1"/>
        <v>Yes</v>
      </c>
      <c r="M73" s="6"/>
      <c r="N73" s="6"/>
      <c r="O73" s="67" t="str">
        <f>IF(Outcomes!M73="","",IF(AND(Outcomes!M73&lt;='County Names to hide (2)'!$D$2,IF(Outcomes!N73="",'County Names to hide (2)'!$D$2,Outcomes!N73)&gt;='County Names to hide (2)'!$C$2),"Yes","No"))</f>
        <v/>
      </c>
      <c r="U73" s="66" t="str">
        <f>IF(Outcomes!M73="","",DATEDIF(Outcomes!M73,'County Names to hide (2)'!$D$2,"m"))</f>
        <v/>
      </c>
      <c r="V73" s="66" t="str">
        <f>IF(Outcomes!M73="","",IF(Outcomes!N73="","No",IF(AND(INT(Outcomes!N73)&gt;='County Names to hide (2)'!$C$2,INT(Outcomes!N73)&lt;='County Names to hide (2)'!$D$2),"Yes","No")))</f>
        <v/>
      </c>
    </row>
    <row r="74" spans="3:22" s="1" customFormat="1" x14ac:dyDescent="0.35">
      <c r="C74" s="6"/>
      <c r="L74" s="66" t="str">
        <f t="shared" si="1"/>
        <v>Yes</v>
      </c>
      <c r="M74" s="6"/>
      <c r="N74" s="6"/>
      <c r="O74" s="67" t="str">
        <f>IF(Outcomes!M74="","",IF(AND(Outcomes!M74&lt;='County Names to hide (2)'!$D$2,IF(Outcomes!N74="",'County Names to hide (2)'!$D$2,Outcomes!N74)&gt;='County Names to hide (2)'!$C$2),"Yes","No"))</f>
        <v/>
      </c>
      <c r="U74" s="66" t="str">
        <f>IF(Outcomes!M74="","",DATEDIF(Outcomes!M74,'County Names to hide (2)'!$D$2,"m"))</f>
        <v/>
      </c>
      <c r="V74" s="66" t="str">
        <f>IF(Outcomes!M74="","",IF(Outcomes!N74="","No",IF(AND(INT(Outcomes!N74)&gt;='County Names to hide (2)'!$C$2,INT(Outcomes!N74)&lt;='County Names to hide (2)'!$D$2),"Yes","No")))</f>
        <v/>
      </c>
    </row>
    <row r="75" spans="3:22" s="1" customFormat="1" x14ac:dyDescent="0.35">
      <c r="C75" s="6"/>
      <c r="L75" s="66" t="str">
        <f t="shared" si="1"/>
        <v>Yes</v>
      </c>
      <c r="M75" s="6"/>
      <c r="N75" s="6"/>
      <c r="O75" s="67" t="str">
        <f>IF(Outcomes!M75="","",IF(AND(Outcomes!M75&lt;='County Names to hide (2)'!$D$2,IF(Outcomes!N75="",'County Names to hide (2)'!$D$2,Outcomes!N75)&gt;='County Names to hide (2)'!$C$2),"Yes","No"))</f>
        <v/>
      </c>
      <c r="U75" s="66" t="str">
        <f>IF(Outcomes!M75="","",DATEDIF(Outcomes!M75,'County Names to hide (2)'!$D$2,"m"))</f>
        <v/>
      </c>
      <c r="V75" s="66" t="str">
        <f>IF(Outcomes!M75="","",IF(Outcomes!N75="","No",IF(AND(INT(Outcomes!N75)&gt;='County Names to hide (2)'!$C$2,INT(Outcomes!N75)&lt;='County Names to hide (2)'!$D$2),"Yes","No")))</f>
        <v/>
      </c>
    </row>
    <row r="76" spans="3:22" s="1" customFormat="1" x14ac:dyDescent="0.35">
      <c r="C76" s="6"/>
      <c r="L76" s="66" t="str">
        <f t="shared" si="1"/>
        <v>Yes</v>
      </c>
      <c r="M76" s="6"/>
      <c r="N76" s="6"/>
      <c r="O76" s="67" t="str">
        <f>IF(Outcomes!M76="","",IF(AND(Outcomes!M76&lt;='County Names to hide (2)'!$D$2,IF(Outcomes!N76="",'County Names to hide (2)'!$D$2,Outcomes!N76)&gt;='County Names to hide (2)'!$C$2),"Yes","No"))</f>
        <v/>
      </c>
      <c r="U76" s="66" t="str">
        <f>IF(Outcomes!M76="","",DATEDIF(Outcomes!M76,'County Names to hide (2)'!$D$2,"m"))</f>
        <v/>
      </c>
      <c r="V76" s="66" t="str">
        <f>IF(Outcomes!M76="","",IF(Outcomes!N76="","No",IF(AND(INT(Outcomes!N76)&gt;='County Names to hide (2)'!$C$2,INT(Outcomes!N76)&lt;='County Names to hide (2)'!$D$2),"Yes","No")))</f>
        <v/>
      </c>
    </row>
    <row r="77" spans="3:22" s="1" customFormat="1" x14ac:dyDescent="0.35">
      <c r="C77" s="6"/>
      <c r="L77" s="66" t="str">
        <f t="shared" si="1"/>
        <v>Yes</v>
      </c>
      <c r="M77" s="6"/>
      <c r="N77" s="6"/>
      <c r="O77" s="67" t="str">
        <f>IF(Outcomes!M77="","",IF(AND(Outcomes!M77&lt;='County Names to hide (2)'!$D$2,IF(Outcomes!N77="",'County Names to hide (2)'!$D$2,Outcomes!N77)&gt;='County Names to hide (2)'!$C$2),"Yes","No"))</f>
        <v/>
      </c>
      <c r="U77" s="66" t="str">
        <f>IF(Outcomes!M77="","",DATEDIF(Outcomes!M77,'County Names to hide (2)'!$D$2,"m"))</f>
        <v/>
      </c>
      <c r="V77" s="66" t="str">
        <f>IF(Outcomes!M77="","",IF(Outcomes!N77="","No",IF(AND(INT(Outcomes!N77)&gt;='County Names to hide (2)'!$C$2,INT(Outcomes!N77)&lt;='County Names to hide (2)'!$D$2),"Yes","No")))</f>
        <v/>
      </c>
    </row>
    <row r="78" spans="3:22" s="1" customFormat="1" x14ac:dyDescent="0.35">
      <c r="C78" s="6"/>
      <c r="L78" s="66" t="str">
        <f t="shared" si="1"/>
        <v>Yes</v>
      </c>
      <c r="M78" s="6"/>
      <c r="N78" s="6"/>
      <c r="O78" s="67" t="str">
        <f>IF(Outcomes!M78="","",IF(AND(Outcomes!M78&lt;='County Names to hide (2)'!$D$2,IF(Outcomes!N78="",'County Names to hide (2)'!$D$2,Outcomes!N78)&gt;='County Names to hide (2)'!$C$2),"Yes","No"))</f>
        <v/>
      </c>
      <c r="U78" s="66" t="str">
        <f>IF(Outcomes!M78="","",DATEDIF(Outcomes!M78,'County Names to hide (2)'!$D$2,"m"))</f>
        <v/>
      </c>
      <c r="V78" s="66" t="str">
        <f>IF(Outcomes!M78="","",IF(Outcomes!N78="","No",IF(AND(INT(Outcomes!N78)&gt;='County Names to hide (2)'!$C$2,INT(Outcomes!N78)&lt;='County Names to hide (2)'!$D$2),"Yes","No")))</f>
        <v/>
      </c>
    </row>
    <row r="79" spans="3:22" s="1" customFormat="1" x14ac:dyDescent="0.35">
      <c r="C79" s="6"/>
      <c r="L79" s="66" t="str">
        <f t="shared" si="1"/>
        <v>Yes</v>
      </c>
      <c r="M79" s="6"/>
      <c r="N79" s="6"/>
      <c r="O79" s="67" t="str">
        <f>IF(Outcomes!M79="","",IF(AND(Outcomes!M79&lt;='County Names to hide (2)'!$D$2,IF(Outcomes!N79="",'County Names to hide (2)'!$D$2,Outcomes!N79)&gt;='County Names to hide (2)'!$C$2),"Yes","No"))</f>
        <v/>
      </c>
      <c r="U79" s="66" t="str">
        <f>IF(Outcomes!M79="","",DATEDIF(Outcomes!M79,'County Names to hide (2)'!$D$2,"m"))</f>
        <v/>
      </c>
      <c r="V79" s="66" t="str">
        <f>IF(Outcomes!M79="","",IF(Outcomes!N79="","No",IF(AND(INT(Outcomes!N79)&gt;='County Names to hide (2)'!$C$2,INT(Outcomes!N79)&lt;='County Names to hide (2)'!$D$2),"Yes","No")))</f>
        <v/>
      </c>
    </row>
    <row r="80" spans="3:22" s="1" customFormat="1" x14ac:dyDescent="0.35">
      <c r="C80" s="6"/>
      <c r="L80" s="66" t="str">
        <f t="shared" si="1"/>
        <v>Yes</v>
      </c>
      <c r="M80" s="6"/>
      <c r="N80" s="6"/>
      <c r="O80" s="67" t="str">
        <f>IF(Outcomes!M80="","",IF(AND(Outcomes!M80&lt;='County Names to hide (2)'!$D$2,IF(Outcomes!N80="",'County Names to hide (2)'!$D$2,Outcomes!N80)&gt;='County Names to hide (2)'!$C$2),"Yes","No"))</f>
        <v/>
      </c>
      <c r="U80" s="66" t="str">
        <f>IF(Outcomes!M80="","",DATEDIF(Outcomes!M80,'County Names to hide (2)'!$D$2,"m"))</f>
        <v/>
      </c>
      <c r="V80" s="66" t="str">
        <f>IF(Outcomes!M80="","",IF(Outcomes!N80="","No",IF(AND(INT(Outcomes!N80)&gt;='County Names to hide (2)'!$C$2,INT(Outcomes!N80)&lt;='County Names to hide (2)'!$D$2),"Yes","No")))</f>
        <v/>
      </c>
    </row>
    <row r="81" spans="3:22" s="1" customFormat="1" x14ac:dyDescent="0.35">
      <c r="C81" s="6"/>
      <c r="L81" s="66" t="str">
        <f t="shared" si="1"/>
        <v>Yes</v>
      </c>
      <c r="M81" s="6"/>
      <c r="N81" s="6"/>
      <c r="O81" s="67" t="str">
        <f>IF(Outcomes!M81="","",IF(AND(Outcomes!M81&lt;='County Names to hide (2)'!$D$2,IF(Outcomes!N81="",'County Names to hide (2)'!$D$2,Outcomes!N81)&gt;='County Names to hide (2)'!$C$2),"Yes","No"))</f>
        <v/>
      </c>
      <c r="U81" s="66" t="str">
        <f>IF(Outcomes!M81="","",DATEDIF(Outcomes!M81,'County Names to hide (2)'!$D$2,"m"))</f>
        <v/>
      </c>
      <c r="V81" s="66" t="str">
        <f>IF(Outcomes!M81="","",IF(Outcomes!N81="","No",IF(AND(INT(Outcomes!N81)&gt;='County Names to hide (2)'!$C$2,INT(Outcomes!N81)&lt;='County Names to hide (2)'!$D$2),"Yes","No")))</f>
        <v/>
      </c>
    </row>
    <row r="82" spans="3:22" s="1" customFormat="1" x14ac:dyDescent="0.35">
      <c r="C82" s="6"/>
      <c r="L82" s="66" t="str">
        <f t="shared" si="1"/>
        <v>Yes</v>
      </c>
      <c r="M82" s="6"/>
      <c r="N82" s="6"/>
      <c r="O82" s="67" t="str">
        <f>IF(Outcomes!M82="","",IF(AND(Outcomes!M82&lt;='County Names to hide (2)'!$D$2,IF(Outcomes!N82="",'County Names to hide (2)'!$D$2,Outcomes!N82)&gt;='County Names to hide (2)'!$C$2),"Yes","No"))</f>
        <v/>
      </c>
      <c r="U82" s="66" t="str">
        <f>IF(Outcomes!M82="","",DATEDIF(Outcomes!M82,'County Names to hide (2)'!$D$2,"m"))</f>
        <v/>
      </c>
      <c r="V82" s="66" t="str">
        <f>IF(Outcomes!M82="","",IF(Outcomes!N82="","No",IF(AND(INT(Outcomes!N82)&gt;='County Names to hide (2)'!$C$2,INT(Outcomes!N82)&lt;='County Names to hide (2)'!$D$2),"Yes","No")))</f>
        <v/>
      </c>
    </row>
    <row r="83" spans="3:22" s="1" customFormat="1" x14ac:dyDescent="0.35">
      <c r="C83" s="6"/>
      <c r="L83" s="66" t="str">
        <f t="shared" si="1"/>
        <v>Yes</v>
      </c>
      <c r="M83" s="6"/>
      <c r="N83" s="6"/>
      <c r="O83" s="67" t="str">
        <f>IF(Outcomes!M83="","",IF(AND(Outcomes!M83&lt;='County Names to hide (2)'!$D$2,IF(Outcomes!N83="",'County Names to hide (2)'!$D$2,Outcomes!N83)&gt;='County Names to hide (2)'!$C$2),"Yes","No"))</f>
        <v/>
      </c>
      <c r="U83" s="66" t="str">
        <f>IF(Outcomes!M83="","",DATEDIF(Outcomes!M83,'County Names to hide (2)'!$D$2,"m"))</f>
        <v/>
      </c>
      <c r="V83" s="66" t="str">
        <f>IF(Outcomes!M83="","",IF(Outcomes!N83="","No",IF(AND(INT(Outcomes!N83)&gt;='County Names to hide (2)'!$C$2,INT(Outcomes!N83)&lt;='County Names to hide (2)'!$D$2),"Yes","No")))</f>
        <v/>
      </c>
    </row>
    <row r="84" spans="3:22" s="1" customFormat="1" x14ac:dyDescent="0.35">
      <c r="C84" s="6"/>
      <c r="L84" s="66" t="str">
        <f t="shared" si="1"/>
        <v>Yes</v>
      </c>
      <c r="M84" s="6"/>
      <c r="N84" s="6"/>
      <c r="O84" s="67" t="str">
        <f>IF(Outcomes!M84="","",IF(AND(Outcomes!M84&lt;='County Names to hide (2)'!$D$2,IF(Outcomes!N84="",'County Names to hide (2)'!$D$2,Outcomes!N84)&gt;='County Names to hide (2)'!$C$2),"Yes","No"))</f>
        <v/>
      </c>
      <c r="U84" s="66" t="str">
        <f>IF(Outcomes!M84="","",DATEDIF(Outcomes!M84,'County Names to hide (2)'!$D$2,"m"))</f>
        <v/>
      </c>
      <c r="V84" s="66" t="str">
        <f>IF(Outcomes!M84="","",IF(Outcomes!N84="","No",IF(AND(INT(Outcomes!N84)&gt;='County Names to hide (2)'!$C$2,INT(Outcomes!N84)&lt;='County Names to hide (2)'!$D$2),"Yes","No")))</f>
        <v/>
      </c>
    </row>
    <row r="85" spans="3:22" s="1" customFormat="1" x14ac:dyDescent="0.35">
      <c r="C85" s="6"/>
      <c r="L85" s="66" t="str">
        <f t="shared" si="1"/>
        <v>Yes</v>
      </c>
      <c r="M85" s="6"/>
      <c r="N85" s="6"/>
      <c r="O85" s="67" t="str">
        <f>IF(Outcomes!M85="","",IF(AND(Outcomes!M85&lt;='County Names to hide (2)'!$D$2,IF(Outcomes!N85="",'County Names to hide (2)'!$D$2,Outcomes!N85)&gt;='County Names to hide (2)'!$C$2),"Yes","No"))</f>
        <v/>
      </c>
      <c r="U85" s="66" t="str">
        <f>IF(Outcomes!M85="","",DATEDIF(Outcomes!M85,'County Names to hide (2)'!$D$2,"m"))</f>
        <v/>
      </c>
      <c r="V85" s="66" t="str">
        <f>IF(Outcomes!M85="","",IF(Outcomes!N85="","No",IF(AND(INT(Outcomes!N85)&gt;='County Names to hide (2)'!$C$2,INT(Outcomes!N85)&lt;='County Names to hide (2)'!$D$2),"Yes","No")))</f>
        <v/>
      </c>
    </row>
    <row r="86" spans="3:22" s="1" customFormat="1" x14ac:dyDescent="0.35">
      <c r="C86" s="6"/>
      <c r="L86" s="66" t="str">
        <f t="shared" si="1"/>
        <v>Yes</v>
      </c>
      <c r="M86" s="6"/>
      <c r="N86" s="6"/>
      <c r="O86" s="67" t="str">
        <f>IF(Outcomes!M86="","",IF(AND(Outcomes!M86&lt;='County Names to hide (2)'!$D$2,IF(Outcomes!N86="",'County Names to hide (2)'!$D$2,Outcomes!N86)&gt;='County Names to hide (2)'!$C$2),"Yes","No"))</f>
        <v/>
      </c>
      <c r="U86" s="66" t="str">
        <f>IF(Outcomes!M86="","",DATEDIF(Outcomes!M86,'County Names to hide (2)'!$D$2,"m"))</f>
        <v/>
      </c>
      <c r="V86" s="66" t="str">
        <f>IF(Outcomes!M86="","",IF(Outcomes!N86="","No",IF(AND(INT(Outcomes!N86)&gt;='County Names to hide (2)'!$C$2,INT(Outcomes!N86)&lt;='County Names to hide (2)'!$D$2),"Yes","No")))</f>
        <v/>
      </c>
    </row>
    <row r="87" spans="3:22" s="1" customFormat="1" x14ac:dyDescent="0.35">
      <c r="C87" s="6"/>
      <c r="L87" s="66" t="str">
        <f t="shared" si="1"/>
        <v>Yes</v>
      </c>
      <c r="M87" s="6"/>
      <c r="N87" s="6"/>
      <c r="O87" s="67" t="str">
        <f>IF(Outcomes!M87="","",IF(AND(Outcomes!M87&lt;='County Names to hide (2)'!$D$2,IF(Outcomes!N87="",'County Names to hide (2)'!$D$2,Outcomes!N87)&gt;='County Names to hide (2)'!$C$2),"Yes","No"))</f>
        <v/>
      </c>
      <c r="U87" s="66" t="str">
        <f>IF(Outcomes!M87="","",DATEDIF(Outcomes!M87,'County Names to hide (2)'!$D$2,"m"))</f>
        <v/>
      </c>
      <c r="V87" s="66" t="str">
        <f>IF(Outcomes!M87="","",IF(Outcomes!N87="","No",IF(AND(INT(Outcomes!N87)&gt;='County Names to hide (2)'!$C$2,INT(Outcomes!N87)&lt;='County Names to hide (2)'!$D$2),"Yes","No")))</f>
        <v/>
      </c>
    </row>
    <row r="88" spans="3:22" s="1" customFormat="1" x14ac:dyDescent="0.35">
      <c r="C88" s="6"/>
      <c r="L88" s="66" t="str">
        <f t="shared" si="1"/>
        <v>Yes</v>
      </c>
      <c r="M88" s="6"/>
      <c r="N88" s="6"/>
      <c r="O88" s="67" t="str">
        <f>IF(Outcomes!M88="","",IF(AND(Outcomes!M88&lt;='County Names to hide (2)'!$D$2,IF(Outcomes!N88="",'County Names to hide (2)'!$D$2,Outcomes!N88)&gt;='County Names to hide (2)'!$C$2),"Yes","No"))</f>
        <v/>
      </c>
      <c r="U88" s="66" t="str">
        <f>IF(Outcomes!M88="","",DATEDIF(Outcomes!M88,'County Names to hide (2)'!$D$2,"m"))</f>
        <v/>
      </c>
      <c r="V88" s="66" t="str">
        <f>IF(Outcomes!M88="","",IF(Outcomes!N88="","No",IF(AND(INT(Outcomes!N88)&gt;='County Names to hide (2)'!$C$2,INT(Outcomes!N88)&lt;='County Names to hide (2)'!$D$2),"Yes","No")))</f>
        <v/>
      </c>
    </row>
    <row r="89" spans="3:22" s="1" customFormat="1" x14ac:dyDescent="0.35">
      <c r="C89" s="6"/>
      <c r="L89" s="66" t="str">
        <f t="shared" si="1"/>
        <v>Yes</v>
      </c>
      <c r="M89" s="6"/>
      <c r="N89" s="6"/>
      <c r="O89" s="67" t="str">
        <f>IF(Outcomes!M89="","",IF(AND(Outcomes!M89&lt;='County Names to hide (2)'!$D$2,IF(Outcomes!N89="",'County Names to hide (2)'!$D$2,Outcomes!N89)&gt;='County Names to hide (2)'!$C$2),"Yes","No"))</f>
        <v/>
      </c>
      <c r="U89" s="66" t="str">
        <f>IF(Outcomes!M89="","",DATEDIF(Outcomes!M89,'County Names to hide (2)'!$D$2,"m"))</f>
        <v/>
      </c>
      <c r="V89" s="66" t="str">
        <f>IF(Outcomes!M89="","",IF(Outcomes!N89="","No",IF(AND(INT(Outcomes!N89)&gt;='County Names to hide (2)'!$C$2,INT(Outcomes!N89)&lt;='County Names to hide (2)'!$D$2),"Yes","No")))</f>
        <v/>
      </c>
    </row>
    <row r="90" spans="3:22" s="1" customFormat="1" x14ac:dyDescent="0.35">
      <c r="C90" s="6"/>
      <c r="L90" s="66" t="str">
        <f t="shared" si="1"/>
        <v>Yes</v>
      </c>
      <c r="M90" s="6"/>
      <c r="N90" s="6"/>
      <c r="O90" s="67" t="str">
        <f>IF(Outcomes!M90="","",IF(AND(Outcomes!M90&lt;='County Names to hide (2)'!$D$2,IF(Outcomes!N90="",'County Names to hide (2)'!$D$2,Outcomes!N90)&gt;='County Names to hide (2)'!$C$2),"Yes","No"))</f>
        <v/>
      </c>
      <c r="U90" s="66" t="str">
        <f>IF(Outcomes!M90="","",DATEDIF(Outcomes!M90,'County Names to hide (2)'!$D$2,"m"))</f>
        <v/>
      </c>
      <c r="V90" s="66" t="str">
        <f>IF(Outcomes!M90="","",IF(Outcomes!N90="","No",IF(AND(INT(Outcomes!N90)&gt;='County Names to hide (2)'!$C$2,INT(Outcomes!N90)&lt;='County Names to hide (2)'!$D$2),"Yes","No")))</f>
        <v/>
      </c>
    </row>
    <row r="91" spans="3:22" s="1" customFormat="1" x14ac:dyDescent="0.35">
      <c r="C91" s="6"/>
      <c r="L91" s="66" t="str">
        <f t="shared" si="1"/>
        <v>Yes</v>
      </c>
      <c r="M91" s="6"/>
      <c r="N91" s="6"/>
      <c r="O91" s="67" t="str">
        <f>IF(Outcomes!M91="","",IF(AND(Outcomes!M91&lt;='County Names to hide (2)'!$D$2,IF(Outcomes!N91="",'County Names to hide (2)'!$D$2,Outcomes!N91)&gt;='County Names to hide (2)'!$C$2),"Yes","No"))</f>
        <v/>
      </c>
      <c r="U91" s="66" t="str">
        <f>IF(Outcomes!M91="","",DATEDIF(Outcomes!M91,'County Names to hide (2)'!$D$2,"m"))</f>
        <v/>
      </c>
      <c r="V91" s="66" t="str">
        <f>IF(Outcomes!M91="","",IF(Outcomes!N91="","No",IF(AND(INT(Outcomes!N91)&gt;='County Names to hide (2)'!$C$2,INT(Outcomes!N91)&lt;='County Names to hide (2)'!$D$2),"Yes","No")))</f>
        <v/>
      </c>
    </row>
    <row r="92" spans="3:22" s="1" customFormat="1" x14ac:dyDescent="0.35">
      <c r="C92" s="6"/>
      <c r="L92" s="66" t="str">
        <f t="shared" si="1"/>
        <v>Yes</v>
      </c>
      <c r="M92" s="6"/>
      <c r="N92" s="6"/>
      <c r="O92" s="67" t="str">
        <f>IF(Outcomes!M92="","",IF(AND(Outcomes!M92&lt;='County Names to hide (2)'!$D$2,IF(Outcomes!N92="",'County Names to hide (2)'!$D$2,Outcomes!N92)&gt;='County Names to hide (2)'!$C$2),"Yes","No"))</f>
        <v/>
      </c>
      <c r="U92" s="66" t="str">
        <f>IF(Outcomes!M92="","",DATEDIF(Outcomes!M92,'County Names to hide (2)'!$D$2,"m"))</f>
        <v/>
      </c>
      <c r="V92" s="66" t="str">
        <f>IF(Outcomes!M92="","",IF(Outcomes!N92="","No",IF(AND(INT(Outcomes!N92)&gt;='County Names to hide (2)'!$C$2,INT(Outcomes!N92)&lt;='County Names to hide (2)'!$D$2),"Yes","No")))</f>
        <v/>
      </c>
    </row>
    <row r="93" spans="3:22" s="1" customFormat="1" x14ac:dyDescent="0.35">
      <c r="C93" s="6"/>
      <c r="L93" s="66" t="str">
        <f t="shared" si="1"/>
        <v>Yes</v>
      </c>
      <c r="M93" s="6"/>
      <c r="N93" s="6"/>
      <c r="O93" s="67" t="str">
        <f>IF(Outcomes!M93="","",IF(AND(Outcomes!M93&lt;='County Names to hide (2)'!$D$2,IF(Outcomes!N93="",'County Names to hide (2)'!$D$2,Outcomes!N93)&gt;='County Names to hide (2)'!$C$2),"Yes","No"))</f>
        <v/>
      </c>
      <c r="U93" s="66" t="str">
        <f>IF(Outcomes!M93="","",DATEDIF(Outcomes!M93,'County Names to hide (2)'!$D$2,"m"))</f>
        <v/>
      </c>
      <c r="V93" s="66" t="str">
        <f>IF(Outcomes!M93="","",IF(Outcomes!N93="","No",IF(AND(INT(Outcomes!N93)&gt;='County Names to hide (2)'!$C$2,INT(Outcomes!N93)&lt;='County Names to hide (2)'!$D$2),"Yes","No")))</f>
        <v/>
      </c>
    </row>
    <row r="94" spans="3:22" s="1" customFormat="1" x14ac:dyDescent="0.35">
      <c r="C94" s="6"/>
      <c r="L94" s="66" t="str">
        <f t="shared" si="1"/>
        <v>Yes</v>
      </c>
      <c r="M94" s="6"/>
      <c r="N94" s="6"/>
      <c r="O94" s="67" t="str">
        <f>IF(Outcomes!M94="","",IF(AND(Outcomes!M94&lt;='County Names to hide (2)'!$D$2,IF(Outcomes!N94="",'County Names to hide (2)'!$D$2,Outcomes!N94)&gt;='County Names to hide (2)'!$C$2),"Yes","No"))</f>
        <v/>
      </c>
      <c r="U94" s="66" t="str">
        <f>IF(Outcomes!M94="","",DATEDIF(Outcomes!M94,'County Names to hide (2)'!$D$2,"m"))</f>
        <v/>
      </c>
      <c r="V94" s="66" t="str">
        <f>IF(Outcomes!M94="","",IF(Outcomes!N94="","No",IF(AND(INT(Outcomes!N94)&gt;='County Names to hide (2)'!$C$2,INT(Outcomes!N94)&lt;='County Names to hide (2)'!$D$2),"Yes","No")))</f>
        <v/>
      </c>
    </row>
    <row r="95" spans="3:22" s="1" customFormat="1" x14ac:dyDescent="0.35">
      <c r="C95" s="6"/>
      <c r="L95" s="66" t="str">
        <f t="shared" si="1"/>
        <v>Yes</v>
      </c>
      <c r="M95" s="6"/>
      <c r="N95" s="6"/>
      <c r="O95" s="67" t="str">
        <f>IF(Outcomes!M95="","",IF(AND(Outcomes!M95&lt;='County Names to hide (2)'!$D$2,IF(Outcomes!N95="",'County Names to hide (2)'!$D$2,Outcomes!N95)&gt;='County Names to hide (2)'!$C$2),"Yes","No"))</f>
        <v/>
      </c>
      <c r="U95" s="66" t="str">
        <f>IF(Outcomes!M95="","",DATEDIF(Outcomes!M95,'County Names to hide (2)'!$D$2,"m"))</f>
        <v/>
      </c>
      <c r="V95" s="66" t="str">
        <f>IF(Outcomes!M95="","",IF(Outcomes!N95="","No",IF(AND(INT(Outcomes!N95)&gt;='County Names to hide (2)'!$C$2,INT(Outcomes!N95)&lt;='County Names to hide (2)'!$D$2),"Yes","No")))</f>
        <v/>
      </c>
    </row>
    <row r="96" spans="3:22" s="1" customFormat="1" x14ac:dyDescent="0.35">
      <c r="C96" s="6"/>
      <c r="L96" s="66" t="str">
        <f t="shared" si="1"/>
        <v>Yes</v>
      </c>
      <c r="M96" s="6"/>
      <c r="N96" s="6"/>
      <c r="O96" s="67" t="str">
        <f>IF(Outcomes!M96="","",IF(AND(Outcomes!M96&lt;='County Names to hide (2)'!$D$2,IF(Outcomes!N96="",'County Names to hide (2)'!$D$2,Outcomes!N96)&gt;='County Names to hide (2)'!$C$2),"Yes","No"))</f>
        <v/>
      </c>
      <c r="U96" s="66" t="str">
        <f>IF(Outcomes!M96="","",DATEDIF(Outcomes!M96,'County Names to hide (2)'!$D$2,"m"))</f>
        <v/>
      </c>
      <c r="V96" s="66" t="str">
        <f>IF(Outcomes!M96="","",IF(Outcomes!N96="","No",IF(AND(INT(Outcomes!N96)&gt;='County Names to hide (2)'!$C$2,INT(Outcomes!N96)&lt;='County Names to hide (2)'!$D$2),"Yes","No")))</f>
        <v/>
      </c>
    </row>
    <row r="97" spans="3:22" s="1" customFormat="1" x14ac:dyDescent="0.35">
      <c r="C97" s="6"/>
      <c r="L97" s="66" t="str">
        <f t="shared" si="1"/>
        <v>Yes</v>
      </c>
      <c r="M97" s="6"/>
      <c r="N97" s="6"/>
      <c r="O97" s="67" t="str">
        <f>IF(Outcomes!M97="","",IF(AND(Outcomes!M97&lt;='County Names to hide (2)'!$D$2,IF(Outcomes!N97="",'County Names to hide (2)'!$D$2,Outcomes!N97)&gt;='County Names to hide (2)'!$C$2),"Yes","No"))</f>
        <v/>
      </c>
      <c r="U97" s="66" t="str">
        <f>IF(Outcomes!M97="","",DATEDIF(Outcomes!M97,'County Names to hide (2)'!$D$2,"m"))</f>
        <v/>
      </c>
      <c r="V97" s="66" t="str">
        <f>IF(Outcomes!M97="","",IF(Outcomes!N97="","No",IF(AND(INT(Outcomes!N97)&gt;='County Names to hide (2)'!$C$2,INT(Outcomes!N97)&lt;='County Names to hide (2)'!$D$2),"Yes","No")))</f>
        <v/>
      </c>
    </row>
    <row r="98" spans="3:22" s="1" customFormat="1" x14ac:dyDescent="0.35">
      <c r="C98" s="6"/>
      <c r="L98" s="66" t="str">
        <f t="shared" si="1"/>
        <v>Yes</v>
      </c>
      <c r="M98" s="6"/>
      <c r="N98" s="6"/>
      <c r="O98" s="67" t="str">
        <f>IF(Outcomes!M98="","",IF(AND(Outcomes!M98&lt;='County Names to hide (2)'!$D$2,IF(Outcomes!N98="",'County Names to hide (2)'!$D$2,Outcomes!N98)&gt;='County Names to hide (2)'!$C$2),"Yes","No"))</f>
        <v/>
      </c>
      <c r="U98" s="66" t="str">
        <f>IF(Outcomes!M98="","",DATEDIF(Outcomes!M98,'County Names to hide (2)'!$D$2,"m"))</f>
        <v/>
      </c>
      <c r="V98" s="66" t="str">
        <f>IF(Outcomes!M98="","",IF(Outcomes!N98="","No",IF(AND(INT(Outcomes!N98)&gt;='County Names to hide (2)'!$C$2,INT(Outcomes!N98)&lt;='County Names to hide (2)'!$D$2),"Yes","No")))</f>
        <v/>
      </c>
    </row>
    <row r="99" spans="3:22" s="1" customFormat="1" x14ac:dyDescent="0.35">
      <c r="C99" s="6"/>
      <c r="L99" s="66" t="str">
        <f t="shared" si="1"/>
        <v>Yes</v>
      </c>
      <c r="M99" s="6"/>
      <c r="N99" s="6"/>
      <c r="O99" s="67" t="str">
        <f>IF(Outcomes!M99="","",IF(AND(Outcomes!M99&lt;='County Names to hide (2)'!$D$2,IF(Outcomes!N99="",'County Names to hide (2)'!$D$2,Outcomes!N99)&gt;='County Names to hide (2)'!$C$2),"Yes","No"))</f>
        <v/>
      </c>
      <c r="U99" s="66" t="str">
        <f>IF(Outcomes!M99="","",DATEDIF(Outcomes!M99,'County Names to hide (2)'!$D$2,"m"))</f>
        <v/>
      </c>
      <c r="V99" s="66" t="str">
        <f>IF(Outcomes!M99="","",IF(Outcomes!N99="","No",IF(AND(INT(Outcomes!N99)&gt;='County Names to hide (2)'!$C$2,INT(Outcomes!N99)&lt;='County Names to hide (2)'!$D$2),"Yes","No")))</f>
        <v/>
      </c>
    </row>
    <row r="100" spans="3:22" s="1" customFormat="1" x14ac:dyDescent="0.35">
      <c r="C100" s="6"/>
      <c r="L100" s="66" t="str">
        <f t="shared" si="1"/>
        <v>Yes</v>
      </c>
      <c r="M100" s="6"/>
      <c r="N100" s="6"/>
      <c r="O100" s="67" t="str">
        <f>IF(Outcomes!M100="","",IF(AND(Outcomes!M100&lt;='County Names to hide (2)'!$D$2,IF(Outcomes!N100="",'County Names to hide (2)'!$D$2,Outcomes!N100)&gt;='County Names to hide (2)'!$C$2),"Yes","No"))</f>
        <v/>
      </c>
      <c r="U100" s="66" t="str">
        <f>IF(Outcomes!M100="","",DATEDIF(Outcomes!M100,'County Names to hide (2)'!$D$2,"m"))</f>
        <v/>
      </c>
      <c r="V100" s="66" t="str">
        <f>IF(Outcomes!M100="","",IF(Outcomes!N100="","No",IF(AND(INT(Outcomes!N100)&gt;='County Names to hide (2)'!$C$2,INT(Outcomes!N100)&lt;='County Names to hide (2)'!$D$2),"Yes","No")))</f>
        <v/>
      </c>
    </row>
    <row r="101" spans="3:22" s="1" customFormat="1" x14ac:dyDescent="0.35">
      <c r="C101" s="6"/>
      <c r="L101" s="66" t="str">
        <f t="shared" si="1"/>
        <v>Yes</v>
      </c>
      <c r="M101" s="6"/>
      <c r="N101" s="6"/>
      <c r="O101" s="67" t="str">
        <f>IF(Outcomes!M101="","",IF(AND(Outcomes!M101&lt;='County Names to hide (2)'!$D$2,IF(Outcomes!N101="",'County Names to hide (2)'!$D$2,Outcomes!N101)&gt;='County Names to hide (2)'!$C$2),"Yes","No"))</f>
        <v/>
      </c>
      <c r="U101" s="66" t="str">
        <f>IF(Outcomes!M101="","",DATEDIF(Outcomes!M101,'County Names to hide (2)'!$D$2,"m"))</f>
        <v/>
      </c>
      <c r="V101" s="66" t="str">
        <f>IF(Outcomes!M101="","",IF(Outcomes!N101="","No",IF(AND(INT(Outcomes!N101)&gt;='County Names to hide (2)'!$C$2,INT(Outcomes!N101)&lt;='County Names to hide (2)'!$D$2),"Yes","No")))</f>
        <v/>
      </c>
    </row>
    <row r="102" spans="3:22" s="1" customFormat="1" x14ac:dyDescent="0.35">
      <c r="C102" s="6"/>
      <c r="L102" s="66" t="str">
        <f t="shared" si="1"/>
        <v>Yes</v>
      </c>
      <c r="M102" s="6"/>
      <c r="N102" s="6"/>
      <c r="O102" s="67" t="str">
        <f>IF(Outcomes!M102="","",IF(AND(Outcomes!M102&lt;='County Names to hide (2)'!$D$2,IF(Outcomes!N102="",'County Names to hide (2)'!$D$2,Outcomes!N102)&gt;='County Names to hide (2)'!$C$2),"Yes","No"))</f>
        <v/>
      </c>
      <c r="U102" s="66" t="str">
        <f>IF(Outcomes!M102="","",DATEDIF(Outcomes!M102,'County Names to hide (2)'!$D$2,"m"))</f>
        <v/>
      </c>
      <c r="V102" s="66" t="str">
        <f>IF(Outcomes!M102="","",IF(Outcomes!N102="","No",IF(AND(INT(Outcomes!N102)&gt;='County Names to hide (2)'!$C$2,INT(Outcomes!N102)&lt;='County Names to hide (2)'!$D$2),"Yes","No")))</f>
        <v/>
      </c>
    </row>
    <row r="103" spans="3:22" s="1" customFormat="1" x14ac:dyDescent="0.35">
      <c r="C103" s="6"/>
      <c r="L103" s="66" t="str">
        <f t="shared" si="1"/>
        <v>Yes</v>
      </c>
      <c r="M103" s="6"/>
      <c r="N103" s="6"/>
      <c r="O103" s="67" t="str">
        <f>IF(Outcomes!M103="","",IF(AND(Outcomes!M103&lt;='County Names to hide (2)'!$D$2,IF(Outcomes!N103="",'County Names to hide (2)'!$D$2,Outcomes!N103)&gt;='County Names to hide (2)'!$C$2),"Yes","No"))</f>
        <v/>
      </c>
      <c r="U103" s="66" t="str">
        <f>IF(Outcomes!M103="","",DATEDIF(Outcomes!M103,'County Names to hide (2)'!$D$2,"m"))</f>
        <v/>
      </c>
      <c r="V103" s="66" t="str">
        <f>IF(Outcomes!M103="","",IF(Outcomes!N103="","No",IF(AND(INT(Outcomes!N103)&gt;='County Names to hide (2)'!$C$2,INT(Outcomes!N103)&lt;='County Names to hide (2)'!$D$2),"Yes","No")))</f>
        <v/>
      </c>
    </row>
    <row r="104" spans="3:22" s="1" customFormat="1" x14ac:dyDescent="0.35">
      <c r="C104" s="6"/>
      <c r="L104" s="66" t="str">
        <f t="shared" si="1"/>
        <v>Yes</v>
      </c>
      <c r="M104" s="6"/>
      <c r="N104" s="6"/>
      <c r="O104" s="67" t="str">
        <f>IF(Outcomes!M104="","",IF(AND(Outcomes!M104&lt;='County Names to hide (2)'!$D$2,IF(Outcomes!N104="",'County Names to hide (2)'!$D$2,Outcomes!N104)&gt;='County Names to hide (2)'!$C$2),"Yes","No"))</f>
        <v/>
      </c>
      <c r="U104" s="66" t="str">
        <f>IF(Outcomes!M104="","",DATEDIF(Outcomes!M104,'County Names to hide (2)'!$D$2,"m"))</f>
        <v/>
      </c>
      <c r="V104" s="66" t="str">
        <f>IF(Outcomes!M104="","",IF(Outcomes!N104="","No",IF(AND(INT(Outcomes!N104)&gt;='County Names to hide (2)'!$C$2,INT(Outcomes!N104)&lt;='County Names to hide (2)'!$D$2),"Yes","No")))</f>
        <v/>
      </c>
    </row>
    <row r="105" spans="3:22" s="1" customFormat="1" x14ac:dyDescent="0.35">
      <c r="C105" s="6"/>
      <c r="L105" s="66" t="str">
        <f t="shared" si="1"/>
        <v>Yes</v>
      </c>
      <c r="M105" s="6"/>
      <c r="N105" s="6"/>
      <c r="O105" s="67" t="str">
        <f>IF(Outcomes!M105="","",IF(AND(Outcomes!M105&lt;='County Names to hide (2)'!$D$2,IF(Outcomes!N105="",'County Names to hide (2)'!$D$2,Outcomes!N105)&gt;='County Names to hide (2)'!$C$2),"Yes","No"))</f>
        <v/>
      </c>
      <c r="U105" s="66" t="str">
        <f>IF(Outcomes!M105="","",DATEDIF(Outcomes!M105,'County Names to hide (2)'!$D$2,"m"))</f>
        <v/>
      </c>
      <c r="V105" s="66" t="str">
        <f>IF(Outcomes!M105="","",IF(Outcomes!N105="","No",IF(AND(INT(Outcomes!N105)&gt;='County Names to hide (2)'!$C$2,INT(Outcomes!N105)&lt;='County Names to hide (2)'!$D$2),"Yes","No")))</f>
        <v/>
      </c>
    </row>
    <row r="106" spans="3:22" s="1" customFormat="1" x14ac:dyDescent="0.35">
      <c r="C106" s="6"/>
      <c r="L106" s="66" t="str">
        <f t="shared" si="1"/>
        <v>Yes</v>
      </c>
      <c r="M106" s="6"/>
      <c r="N106" s="6"/>
      <c r="O106" s="67" t="str">
        <f>IF(Outcomes!M106="","",IF(AND(Outcomes!M106&lt;='County Names to hide (2)'!$D$2,IF(Outcomes!N106="",'County Names to hide (2)'!$D$2,Outcomes!N106)&gt;='County Names to hide (2)'!$C$2),"Yes","No"))</f>
        <v/>
      </c>
      <c r="U106" s="66" t="str">
        <f>IF(Outcomes!M106="","",DATEDIF(Outcomes!M106,'County Names to hide (2)'!$D$2,"m"))</f>
        <v/>
      </c>
      <c r="V106" s="66" t="str">
        <f>IF(Outcomes!M106="","",IF(Outcomes!N106="","No",IF(AND(INT(Outcomes!N106)&gt;='County Names to hide (2)'!$C$2,INT(Outcomes!N106)&lt;='County Names to hide (2)'!$D$2),"Yes","No")))</f>
        <v/>
      </c>
    </row>
    <row r="107" spans="3:22" s="1" customFormat="1" x14ac:dyDescent="0.35">
      <c r="C107" s="6"/>
      <c r="L107" s="66" t="str">
        <f t="shared" si="1"/>
        <v>Yes</v>
      </c>
      <c r="M107" s="6"/>
      <c r="N107" s="6"/>
      <c r="O107" s="67" t="str">
        <f>IF(Outcomes!M107="","",IF(AND(Outcomes!M107&lt;='County Names to hide (2)'!$D$2,IF(Outcomes!N107="",'County Names to hide (2)'!$D$2,Outcomes!N107)&gt;='County Names to hide (2)'!$C$2),"Yes","No"))</f>
        <v/>
      </c>
      <c r="U107" s="66" t="str">
        <f>IF(Outcomes!M107="","",DATEDIF(Outcomes!M107,'County Names to hide (2)'!$D$2,"m"))</f>
        <v/>
      </c>
      <c r="V107" s="66" t="str">
        <f>IF(Outcomes!M107="","",IF(Outcomes!N107="","No",IF(AND(INT(Outcomes!N107)&gt;='County Names to hide (2)'!$C$2,INT(Outcomes!N107)&lt;='County Names to hide (2)'!$D$2),"Yes","No")))</f>
        <v/>
      </c>
    </row>
    <row r="108" spans="3:22" s="1" customFormat="1" x14ac:dyDescent="0.35">
      <c r="C108" s="6"/>
      <c r="L108" s="66" t="str">
        <f t="shared" si="1"/>
        <v>Yes</v>
      </c>
      <c r="M108" s="6"/>
      <c r="N108" s="6"/>
      <c r="O108" s="67" t="str">
        <f>IF(Outcomes!M108="","",IF(AND(Outcomes!M108&lt;='County Names to hide (2)'!$D$2,IF(Outcomes!N108="",'County Names to hide (2)'!$D$2,Outcomes!N108)&gt;='County Names to hide (2)'!$C$2),"Yes","No"))</f>
        <v/>
      </c>
      <c r="U108" s="66" t="str">
        <f>IF(Outcomes!M108="","",DATEDIF(Outcomes!M108,'County Names to hide (2)'!$D$2,"m"))</f>
        <v/>
      </c>
      <c r="V108" s="66" t="str">
        <f>IF(Outcomes!M108="","",IF(Outcomes!N108="","No",IF(AND(INT(Outcomes!N108)&gt;='County Names to hide (2)'!$C$2,INT(Outcomes!N108)&lt;='County Names to hide (2)'!$D$2),"Yes","No")))</f>
        <v/>
      </c>
    </row>
    <row r="109" spans="3:22" s="1" customFormat="1" x14ac:dyDescent="0.35">
      <c r="C109" s="6"/>
      <c r="L109" s="66" t="str">
        <f t="shared" si="1"/>
        <v>Yes</v>
      </c>
      <c r="M109" s="6"/>
      <c r="N109" s="6"/>
      <c r="O109" s="67" t="str">
        <f>IF(Outcomes!M109="","",IF(AND(Outcomes!M109&lt;='County Names to hide (2)'!$D$2,IF(Outcomes!N109="",'County Names to hide (2)'!$D$2,Outcomes!N109)&gt;='County Names to hide (2)'!$C$2),"Yes","No"))</f>
        <v/>
      </c>
      <c r="U109" s="66" t="str">
        <f>IF(Outcomes!M109="","",DATEDIF(Outcomes!M109,'County Names to hide (2)'!$D$2,"m"))</f>
        <v/>
      </c>
      <c r="V109" s="66" t="str">
        <f>IF(Outcomes!M109="","",IF(Outcomes!N109="","No",IF(AND(INT(Outcomes!N109)&gt;='County Names to hide (2)'!$C$2,INT(Outcomes!N109)&lt;='County Names to hide (2)'!$D$2),"Yes","No")))</f>
        <v/>
      </c>
    </row>
    <row r="110" spans="3:22" s="1" customFormat="1" x14ac:dyDescent="0.35">
      <c r="C110" s="6"/>
      <c r="L110" s="66" t="str">
        <f t="shared" si="1"/>
        <v>Yes</v>
      </c>
      <c r="M110" s="6"/>
      <c r="N110" s="6"/>
      <c r="O110" s="67" t="str">
        <f>IF(Outcomes!M110="","",IF(AND(Outcomes!M110&lt;='County Names to hide (2)'!$D$2,IF(Outcomes!N110="",'County Names to hide (2)'!$D$2,Outcomes!N110)&gt;='County Names to hide (2)'!$C$2),"Yes","No"))</f>
        <v/>
      </c>
      <c r="U110" s="66" t="str">
        <f>IF(Outcomes!M110="","",DATEDIF(Outcomes!M110,'County Names to hide (2)'!$D$2,"m"))</f>
        <v/>
      </c>
      <c r="V110" s="66" t="str">
        <f>IF(Outcomes!M110="","",IF(Outcomes!N110="","No",IF(AND(INT(Outcomes!N110)&gt;='County Names to hide (2)'!$C$2,INT(Outcomes!N110)&lt;='County Names to hide (2)'!$D$2),"Yes","No")))</f>
        <v/>
      </c>
    </row>
    <row r="111" spans="3:22" s="1" customFormat="1" x14ac:dyDescent="0.35">
      <c r="C111" s="6"/>
      <c r="L111" s="66" t="str">
        <f t="shared" si="1"/>
        <v>Yes</v>
      </c>
      <c r="M111" s="6"/>
      <c r="N111" s="6"/>
      <c r="O111" s="67" t="str">
        <f>IF(Outcomes!M111="","",IF(AND(Outcomes!M111&lt;='County Names to hide (2)'!$D$2,IF(Outcomes!N111="",'County Names to hide (2)'!$D$2,Outcomes!N111)&gt;='County Names to hide (2)'!$C$2),"Yes","No"))</f>
        <v/>
      </c>
      <c r="U111" s="66" t="str">
        <f>IF(Outcomes!M111="","",DATEDIF(Outcomes!M111,'County Names to hide (2)'!$D$2,"m"))</f>
        <v/>
      </c>
      <c r="V111" s="66" t="str">
        <f>IF(Outcomes!M111="","",IF(Outcomes!N111="","No",IF(AND(INT(Outcomes!N111)&gt;='County Names to hide (2)'!$C$2,INT(Outcomes!N111)&lt;='County Names to hide (2)'!$D$2),"Yes","No")))</f>
        <v/>
      </c>
    </row>
    <row r="112" spans="3:22" s="1" customFormat="1" x14ac:dyDescent="0.35">
      <c r="C112" s="6"/>
      <c r="L112" s="66" t="str">
        <f t="shared" si="1"/>
        <v>Yes</v>
      </c>
      <c r="M112" s="6"/>
      <c r="N112" s="6"/>
      <c r="O112" s="67" t="str">
        <f>IF(Outcomes!M112="","",IF(AND(Outcomes!M112&lt;='County Names to hide (2)'!$D$2,IF(Outcomes!N112="",'County Names to hide (2)'!$D$2,Outcomes!N112)&gt;='County Names to hide (2)'!$C$2),"Yes","No"))</f>
        <v/>
      </c>
      <c r="U112" s="66" t="str">
        <f>IF(Outcomes!M112="","",DATEDIF(Outcomes!M112,'County Names to hide (2)'!$D$2,"m"))</f>
        <v/>
      </c>
      <c r="V112" s="66" t="str">
        <f>IF(Outcomes!M112="","",IF(Outcomes!N112="","No",IF(AND(INT(Outcomes!N112)&gt;='County Names to hide (2)'!$C$2,INT(Outcomes!N112)&lt;='County Names to hide (2)'!$D$2),"Yes","No")))</f>
        <v/>
      </c>
    </row>
    <row r="113" spans="3:22" s="1" customFormat="1" x14ac:dyDescent="0.35">
      <c r="C113" s="6"/>
      <c r="L113" s="66" t="str">
        <f t="shared" si="1"/>
        <v>Yes</v>
      </c>
      <c r="M113" s="6"/>
      <c r="N113" s="6"/>
      <c r="O113" s="67" t="str">
        <f>IF(Outcomes!M113="","",IF(AND(Outcomes!M113&lt;='County Names to hide (2)'!$D$2,IF(Outcomes!N113="",'County Names to hide (2)'!$D$2,Outcomes!N113)&gt;='County Names to hide (2)'!$C$2),"Yes","No"))</f>
        <v/>
      </c>
      <c r="U113" s="66" t="str">
        <f>IF(Outcomes!M113="","",DATEDIF(Outcomes!M113,'County Names to hide (2)'!$D$2,"m"))</f>
        <v/>
      </c>
      <c r="V113" s="66" t="str">
        <f>IF(Outcomes!M113="","",IF(Outcomes!N113="","No",IF(AND(INT(Outcomes!N113)&gt;='County Names to hide (2)'!$C$2,INT(Outcomes!N113)&lt;='County Names to hide (2)'!$D$2),"Yes","No")))</f>
        <v/>
      </c>
    </row>
    <row r="114" spans="3:22" s="1" customFormat="1" x14ac:dyDescent="0.35">
      <c r="C114" s="6"/>
      <c r="L114" s="66" t="str">
        <f t="shared" si="1"/>
        <v>Yes</v>
      </c>
      <c r="M114" s="6"/>
      <c r="N114" s="6"/>
      <c r="O114" s="67" t="str">
        <f>IF(Outcomes!M114="","",IF(AND(Outcomes!M114&lt;='County Names to hide (2)'!$D$2,IF(Outcomes!N114="",'County Names to hide (2)'!$D$2,Outcomes!N114)&gt;='County Names to hide (2)'!$C$2),"Yes","No"))</f>
        <v/>
      </c>
      <c r="U114" s="66" t="str">
        <f>IF(Outcomes!M114="","",DATEDIF(Outcomes!M114,'County Names to hide (2)'!$D$2,"m"))</f>
        <v/>
      </c>
      <c r="V114" s="66" t="str">
        <f>IF(Outcomes!M114="","",IF(Outcomes!N114="","No",IF(AND(INT(Outcomes!N114)&gt;='County Names to hide (2)'!$C$2,INT(Outcomes!N114)&lt;='County Names to hide (2)'!$D$2),"Yes","No")))</f>
        <v/>
      </c>
    </row>
    <row r="115" spans="3:22" s="1" customFormat="1" x14ac:dyDescent="0.35">
      <c r="C115" s="6"/>
      <c r="L115" s="66" t="str">
        <f t="shared" si="1"/>
        <v>Yes</v>
      </c>
      <c r="M115" s="6"/>
      <c r="N115" s="6"/>
      <c r="O115" s="67" t="str">
        <f>IF(Outcomes!M115="","",IF(AND(Outcomes!M115&lt;='County Names to hide (2)'!$D$2,IF(Outcomes!N115="",'County Names to hide (2)'!$D$2,Outcomes!N115)&gt;='County Names to hide (2)'!$C$2),"Yes","No"))</f>
        <v/>
      </c>
      <c r="U115" s="66" t="str">
        <f>IF(Outcomes!M115="","",DATEDIF(Outcomes!M115,'County Names to hide (2)'!$D$2,"m"))</f>
        <v/>
      </c>
      <c r="V115" s="66" t="str">
        <f>IF(Outcomes!M115="","",IF(Outcomes!N115="","No",IF(AND(INT(Outcomes!N115)&gt;='County Names to hide (2)'!$C$2,INT(Outcomes!N115)&lt;='County Names to hide (2)'!$D$2),"Yes","No")))</f>
        <v/>
      </c>
    </row>
    <row r="116" spans="3:22" s="1" customFormat="1" x14ac:dyDescent="0.35">
      <c r="C116" s="6"/>
      <c r="L116" s="66" t="str">
        <f t="shared" si="1"/>
        <v>Yes</v>
      </c>
      <c r="M116" s="6"/>
      <c r="N116" s="6"/>
      <c r="O116" s="67" t="str">
        <f>IF(Outcomes!M116="","",IF(AND(Outcomes!M116&lt;='County Names to hide (2)'!$D$2,IF(Outcomes!N116="",'County Names to hide (2)'!$D$2,Outcomes!N116)&gt;='County Names to hide (2)'!$C$2),"Yes","No"))</f>
        <v/>
      </c>
      <c r="U116" s="66" t="str">
        <f>IF(Outcomes!M116="","",DATEDIF(Outcomes!M116,'County Names to hide (2)'!$D$2,"m"))</f>
        <v/>
      </c>
      <c r="V116" s="66" t="str">
        <f>IF(Outcomes!M116="","",IF(Outcomes!N116="","No",IF(AND(INT(Outcomes!N116)&gt;='County Names to hide (2)'!$C$2,INT(Outcomes!N116)&lt;='County Names to hide (2)'!$D$2),"Yes","No")))</f>
        <v/>
      </c>
    </row>
    <row r="117" spans="3:22" s="1" customFormat="1" x14ac:dyDescent="0.35">
      <c r="C117" s="6"/>
      <c r="L117" s="66" t="str">
        <f t="shared" si="1"/>
        <v>Yes</v>
      </c>
      <c r="M117" s="6"/>
      <c r="N117" s="6"/>
      <c r="O117" s="67" t="str">
        <f>IF(Outcomes!M117="","",IF(AND(Outcomes!M117&lt;='County Names to hide (2)'!$D$2,IF(Outcomes!N117="",'County Names to hide (2)'!$D$2,Outcomes!N117)&gt;='County Names to hide (2)'!$C$2),"Yes","No"))</f>
        <v/>
      </c>
      <c r="U117" s="66" t="str">
        <f>IF(Outcomes!M117="","",DATEDIF(Outcomes!M117,'County Names to hide (2)'!$D$2,"m"))</f>
        <v/>
      </c>
      <c r="V117" s="66" t="str">
        <f>IF(Outcomes!M117="","",IF(Outcomes!N117="","No",IF(AND(INT(Outcomes!N117)&gt;='County Names to hide (2)'!$C$2,INT(Outcomes!N117)&lt;='County Names to hide (2)'!$D$2),"Yes","No")))</f>
        <v/>
      </c>
    </row>
    <row r="118" spans="3:22" s="1" customFormat="1" x14ac:dyDescent="0.35">
      <c r="C118" s="6"/>
      <c r="L118" s="66" t="str">
        <f t="shared" si="1"/>
        <v>Yes</v>
      </c>
      <c r="M118" s="6"/>
      <c r="N118" s="6"/>
      <c r="O118" s="67" t="str">
        <f>IF(Outcomes!M118="","",IF(AND(Outcomes!M118&lt;='County Names to hide (2)'!$D$2,IF(Outcomes!N118="",'County Names to hide (2)'!$D$2,Outcomes!N118)&gt;='County Names to hide (2)'!$C$2),"Yes","No"))</f>
        <v/>
      </c>
      <c r="U118" s="66" t="str">
        <f>IF(Outcomes!M118="","",DATEDIF(Outcomes!M118,'County Names to hide (2)'!$D$2,"m"))</f>
        <v/>
      </c>
      <c r="V118" s="66" t="str">
        <f>IF(Outcomes!M118="","",IF(Outcomes!N118="","No",IF(AND(INT(Outcomes!N118)&gt;='County Names to hide (2)'!$C$2,INT(Outcomes!N118)&lt;='County Names to hide (2)'!$D$2),"Yes","No")))</f>
        <v/>
      </c>
    </row>
    <row r="119" spans="3:22" s="1" customFormat="1" x14ac:dyDescent="0.35">
      <c r="C119" s="6"/>
      <c r="L119" s="66" t="str">
        <f t="shared" si="1"/>
        <v>Yes</v>
      </c>
      <c r="M119" s="6"/>
      <c r="N119" s="6"/>
      <c r="O119" s="67" t="str">
        <f>IF(Outcomes!M119="","",IF(AND(Outcomes!M119&lt;='County Names to hide (2)'!$D$2,IF(Outcomes!N119="",'County Names to hide (2)'!$D$2,Outcomes!N119)&gt;='County Names to hide (2)'!$C$2),"Yes","No"))</f>
        <v/>
      </c>
      <c r="U119" s="66" t="str">
        <f>IF(Outcomes!M119="","",DATEDIF(Outcomes!M119,'County Names to hide (2)'!$D$2,"m"))</f>
        <v/>
      </c>
      <c r="V119" s="66" t="str">
        <f>IF(Outcomes!M119="","",IF(Outcomes!N119="","No",IF(AND(INT(Outcomes!N119)&gt;='County Names to hide (2)'!$C$2,INT(Outcomes!N119)&lt;='County Names to hide (2)'!$D$2),"Yes","No")))</f>
        <v/>
      </c>
    </row>
    <row r="120" spans="3:22" s="1" customFormat="1" x14ac:dyDescent="0.35">
      <c r="C120" s="6"/>
      <c r="L120" s="66" t="str">
        <f t="shared" si="1"/>
        <v>Yes</v>
      </c>
      <c r="M120" s="6"/>
      <c r="N120" s="6"/>
      <c r="O120" s="67" t="str">
        <f>IF(Outcomes!M120="","",IF(AND(Outcomes!M120&lt;='County Names to hide (2)'!$D$2,IF(Outcomes!N120="",'County Names to hide (2)'!$D$2,Outcomes!N120)&gt;='County Names to hide (2)'!$C$2),"Yes","No"))</f>
        <v/>
      </c>
      <c r="U120" s="66" t="str">
        <f>IF(Outcomes!M120="","",DATEDIF(Outcomes!M120,'County Names to hide (2)'!$D$2,"m"))</f>
        <v/>
      </c>
      <c r="V120" s="66" t="str">
        <f>IF(Outcomes!M120="","",IF(Outcomes!N120="","No",IF(AND(INT(Outcomes!N120)&gt;='County Names to hide (2)'!$C$2,INT(Outcomes!N120)&lt;='County Names to hide (2)'!$D$2),"Yes","No")))</f>
        <v/>
      </c>
    </row>
    <row r="121" spans="3:22" s="1" customFormat="1" x14ac:dyDescent="0.35">
      <c r="C121" s="6"/>
      <c r="L121" s="66" t="str">
        <f t="shared" si="1"/>
        <v>Yes</v>
      </c>
      <c r="M121" s="6"/>
      <c r="N121" s="6"/>
      <c r="O121" s="67" t="str">
        <f>IF(Outcomes!M121="","",IF(AND(Outcomes!M121&lt;='County Names to hide (2)'!$D$2,IF(Outcomes!N121="",'County Names to hide (2)'!$D$2,Outcomes!N121)&gt;='County Names to hide (2)'!$C$2),"Yes","No"))</f>
        <v/>
      </c>
      <c r="U121" s="66" t="str">
        <f>IF(Outcomes!M121="","",DATEDIF(Outcomes!M121,'County Names to hide (2)'!$D$2,"m"))</f>
        <v/>
      </c>
      <c r="V121" s="66" t="str">
        <f>IF(Outcomes!M121="","",IF(Outcomes!N121="","No",IF(AND(INT(Outcomes!N121)&gt;='County Names to hide (2)'!$C$2,INT(Outcomes!N121)&lt;='County Names to hide (2)'!$D$2),"Yes","No")))</f>
        <v/>
      </c>
    </row>
    <row r="122" spans="3:22" s="1" customFormat="1" x14ac:dyDescent="0.35">
      <c r="C122" s="6"/>
      <c r="L122" s="66" t="str">
        <f t="shared" si="1"/>
        <v>Yes</v>
      </c>
      <c r="M122" s="6"/>
      <c r="N122" s="6"/>
      <c r="O122" s="67" t="str">
        <f>IF(Outcomes!M122="","",IF(AND(Outcomes!M122&lt;='County Names to hide (2)'!$D$2,IF(Outcomes!N122="",'County Names to hide (2)'!$D$2,Outcomes!N122)&gt;='County Names to hide (2)'!$C$2),"Yes","No"))</f>
        <v/>
      </c>
      <c r="U122" s="66" t="str">
        <f>IF(Outcomes!M122="","",DATEDIF(Outcomes!M122,'County Names to hide (2)'!$D$2,"m"))</f>
        <v/>
      </c>
      <c r="V122" s="66" t="str">
        <f>IF(Outcomes!M122="","",IF(Outcomes!N122="","No",IF(AND(INT(Outcomes!N122)&gt;='County Names to hide (2)'!$C$2,INT(Outcomes!N122)&lt;='County Names to hide (2)'!$D$2),"Yes","No")))</f>
        <v/>
      </c>
    </row>
    <row r="123" spans="3:22" s="1" customFormat="1" x14ac:dyDescent="0.35">
      <c r="C123" s="6"/>
      <c r="L123" s="66" t="str">
        <f t="shared" si="1"/>
        <v>Yes</v>
      </c>
      <c r="M123" s="6"/>
      <c r="N123" s="6"/>
      <c r="O123" s="67" t="str">
        <f>IF(Outcomes!M123="","",IF(AND(Outcomes!M123&lt;='County Names to hide (2)'!$D$2,IF(Outcomes!N123="",'County Names to hide (2)'!$D$2,Outcomes!N123)&gt;='County Names to hide (2)'!$C$2),"Yes","No"))</f>
        <v/>
      </c>
      <c r="U123" s="66" t="str">
        <f>IF(Outcomes!M123="","",DATEDIF(Outcomes!M123,'County Names to hide (2)'!$D$2,"m"))</f>
        <v/>
      </c>
      <c r="V123" s="66" t="str">
        <f>IF(Outcomes!M123="","",IF(Outcomes!N123="","No",IF(AND(INT(Outcomes!N123)&gt;='County Names to hide (2)'!$C$2,INT(Outcomes!N123)&lt;='County Names to hide (2)'!$D$2),"Yes","No")))</f>
        <v/>
      </c>
    </row>
    <row r="124" spans="3:22" s="1" customFormat="1" x14ac:dyDescent="0.35">
      <c r="C124" s="6"/>
      <c r="L124" s="66" t="str">
        <f t="shared" si="1"/>
        <v>Yes</v>
      </c>
      <c r="M124" s="6"/>
      <c r="N124" s="6"/>
      <c r="O124" s="67" t="str">
        <f>IF(Outcomes!M124="","",IF(AND(Outcomes!M124&lt;='County Names to hide (2)'!$D$2,IF(Outcomes!N124="",'County Names to hide (2)'!$D$2,Outcomes!N124)&gt;='County Names to hide (2)'!$C$2),"Yes","No"))</f>
        <v/>
      </c>
      <c r="U124" s="66" t="str">
        <f>IF(Outcomes!M124="","",DATEDIF(Outcomes!M124,'County Names to hide (2)'!$D$2,"m"))</f>
        <v/>
      </c>
      <c r="V124" s="66" t="str">
        <f>IF(Outcomes!M124="","",IF(Outcomes!N124="","No",IF(AND(INT(Outcomes!N124)&gt;='County Names to hide (2)'!$C$2,INT(Outcomes!N124)&lt;='County Names to hide (2)'!$D$2),"Yes","No")))</f>
        <v/>
      </c>
    </row>
    <row r="125" spans="3:22" s="1" customFormat="1" x14ac:dyDescent="0.35">
      <c r="C125" s="6"/>
      <c r="L125" s="66" t="str">
        <f t="shared" si="1"/>
        <v>Yes</v>
      </c>
      <c r="M125" s="6"/>
      <c r="N125" s="6"/>
      <c r="O125" s="67" t="str">
        <f>IF(Outcomes!M125="","",IF(AND(Outcomes!M125&lt;='County Names to hide (2)'!$D$2,IF(Outcomes!N125="",'County Names to hide (2)'!$D$2,Outcomes!N125)&gt;='County Names to hide (2)'!$C$2),"Yes","No"))</f>
        <v/>
      </c>
      <c r="U125" s="66" t="str">
        <f>IF(Outcomes!M125="","",DATEDIF(Outcomes!M125,'County Names to hide (2)'!$D$2,"m"))</f>
        <v/>
      </c>
      <c r="V125" s="66" t="str">
        <f>IF(Outcomes!M125="","",IF(Outcomes!N125="","No",IF(AND(INT(Outcomes!N125)&gt;='County Names to hide (2)'!$C$2,INT(Outcomes!N125)&lt;='County Names to hide (2)'!$D$2),"Yes","No")))</f>
        <v/>
      </c>
    </row>
    <row r="126" spans="3:22" s="1" customFormat="1" x14ac:dyDescent="0.35">
      <c r="C126" s="6"/>
      <c r="L126" s="66" t="str">
        <f t="shared" si="1"/>
        <v>Yes</v>
      </c>
      <c r="M126" s="6"/>
      <c r="N126" s="6"/>
      <c r="O126" s="67" t="str">
        <f>IF(Outcomes!M126="","",IF(AND(Outcomes!M126&lt;='County Names to hide (2)'!$D$2,IF(Outcomes!N126="",'County Names to hide (2)'!$D$2,Outcomes!N126)&gt;='County Names to hide (2)'!$C$2),"Yes","No"))</f>
        <v/>
      </c>
      <c r="U126" s="66" t="str">
        <f>IF(Outcomes!M126="","",DATEDIF(Outcomes!M126,'County Names to hide (2)'!$D$2,"m"))</f>
        <v/>
      </c>
      <c r="V126" s="66" t="str">
        <f>IF(Outcomes!M126="","",IF(Outcomes!N126="","No",IF(AND(INT(Outcomes!N126)&gt;='County Names to hide (2)'!$C$2,INT(Outcomes!N126)&lt;='County Names to hide (2)'!$D$2),"Yes","No")))</f>
        <v/>
      </c>
    </row>
    <row r="127" spans="3:22" s="1" customFormat="1" x14ac:dyDescent="0.35">
      <c r="C127" s="6"/>
      <c r="L127" s="66" t="str">
        <f t="shared" si="1"/>
        <v>Yes</v>
      </c>
      <c r="M127" s="6"/>
      <c r="N127" s="6"/>
      <c r="O127" s="67" t="str">
        <f>IF(Outcomes!M127="","",IF(AND(Outcomes!M127&lt;='County Names to hide (2)'!$D$2,IF(Outcomes!N127="",'County Names to hide (2)'!$D$2,Outcomes!N127)&gt;='County Names to hide (2)'!$C$2),"Yes","No"))</f>
        <v/>
      </c>
      <c r="U127" s="66" t="str">
        <f>IF(Outcomes!M127="","",DATEDIF(Outcomes!M127,'County Names to hide (2)'!$D$2,"m"))</f>
        <v/>
      </c>
      <c r="V127" s="66" t="str">
        <f>IF(Outcomes!M127="","",IF(Outcomes!N127="","No",IF(AND(INT(Outcomes!N127)&gt;='County Names to hide (2)'!$C$2,INT(Outcomes!N127)&lt;='County Names to hide (2)'!$D$2),"Yes","No")))</f>
        <v/>
      </c>
    </row>
    <row r="128" spans="3:22" s="1" customFormat="1" x14ac:dyDescent="0.35">
      <c r="C128" s="6"/>
      <c r="L128" s="66" t="str">
        <f t="shared" si="1"/>
        <v>Yes</v>
      </c>
      <c r="M128" s="6"/>
      <c r="N128" s="6"/>
      <c r="O128" s="67" t="str">
        <f>IF(Outcomes!M128="","",IF(AND(Outcomes!M128&lt;='County Names to hide (2)'!$D$2,IF(Outcomes!N128="",'County Names to hide (2)'!$D$2,Outcomes!N128)&gt;='County Names to hide (2)'!$C$2),"Yes","No"))</f>
        <v/>
      </c>
      <c r="U128" s="66" t="str">
        <f>IF(Outcomes!M128="","",DATEDIF(Outcomes!M128,'County Names to hide (2)'!$D$2,"m"))</f>
        <v/>
      </c>
      <c r="V128" s="66" t="str">
        <f>IF(Outcomes!M128="","",IF(Outcomes!N128="","No",IF(AND(INT(Outcomes!N128)&gt;='County Names to hide (2)'!$C$2,INT(Outcomes!N128)&lt;='County Names to hide (2)'!$D$2),"Yes","No")))</f>
        <v/>
      </c>
    </row>
    <row r="129" spans="3:22" s="1" customFormat="1" x14ac:dyDescent="0.35">
      <c r="C129" s="6"/>
      <c r="L129" s="66" t="str">
        <f t="shared" si="1"/>
        <v>Yes</v>
      </c>
      <c r="M129" s="6"/>
      <c r="N129" s="6"/>
      <c r="O129" s="67" t="str">
        <f>IF(Outcomes!M129="","",IF(AND(Outcomes!M129&lt;='County Names to hide (2)'!$D$2,IF(Outcomes!N129="",'County Names to hide (2)'!$D$2,Outcomes!N129)&gt;='County Names to hide (2)'!$C$2),"Yes","No"))</f>
        <v/>
      </c>
      <c r="U129" s="66" t="str">
        <f>IF(Outcomes!M129="","",DATEDIF(Outcomes!M129,'County Names to hide (2)'!$D$2,"m"))</f>
        <v/>
      </c>
      <c r="V129" s="66" t="str">
        <f>IF(Outcomes!M129="","",IF(Outcomes!N129="","No",IF(AND(INT(Outcomes!N129)&gt;='County Names to hide (2)'!$C$2,INT(Outcomes!N129)&lt;='County Names to hide (2)'!$D$2),"Yes","No")))</f>
        <v/>
      </c>
    </row>
    <row r="130" spans="3:22" s="1" customFormat="1" x14ac:dyDescent="0.35">
      <c r="C130" s="6"/>
      <c r="L130" s="66" t="str">
        <f t="shared" si="1"/>
        <v>Yes</v>
      </c>
      <c r="M130" s="6"/>
      <c r="N130" s="6"/>
      <c r="O130" s="67" t="str">
        <f>IF(Outcomes!M130="","",IF(AND(Outcomes!M130&lt;='County Names to hide (2)'!$D$2,IF(Outcomes!N130="",'County Names to hide (2)'!$D$2,Outcomes!N130)&gt;='County Names to hide (2)'!$C$2),"Yes","No"))</f>
        <v/>
      </c>
      <c r="U130" s="66" t="str">
        <f>IF(Outcomes!M130="","",DATEDIF(Outcomes!M130,'County Names to hide (2)'!$D$2,"m"))</f>
        <v/>
      </c>
      <c r="V130" s="66" t="str">
        <f>IF(Outcomes!M130="","",IF(Outcomes!N130="","No",IF(AND(INT(Outcomes!N130)&gt;='County Names to hide (2)'!$C$2,INT(Outcomes!N130)&lt;='County Names to hide (2)'!$D$2),"Yes","No")))</f>
        <v/>
      </c>
    </row>
    <row r="131" spans="3:22" s="1" customFormat="1" x14ac:dyDescent="0.35">
      <c r="C131" s="6"/>
      <c r="L131" s="66" t="str">
        <f t="shared" si="1"/>
        <v>Yes</v>
      </c>
      <c r="M131" s="6"/>
      <c r="N131" s="6"/>
      <c r="O131" s="67" t="str">
        <f>IF(Outcomes!M131="","",IF(AND(Outcomes!M131&lt;='County Names to hide (2)'!$D$2,IF(Outcomes!N131="",'County Names to hide (2)'!$D$2,Outcomes!N131)&gt;='County Names to hide (2)'!$C$2),"Yes","No"))</f>
        <v/>
      </c>
      <c r="U131" s="66" t="str">
        <f>IF(Outcomes!M131="","",DATEDIF(Outcomes!M131,'County Names to hide (2)'!$D$2,"m"))</f>
        <v/>
      </c>
      <c r="V131" s="66" t="str">
        <f>IF(Outcomes!M131="","",IF(Outcomes!N131="","No",IF(AND(INT(Outcomes!N131)&gt;='County Names to hide (2)'!$C$2,INT(Outcomes!N131)&lt;='County Names to hide (2)'!$D$2),"Yes","No")))</f>
        <v/>
      </c>
    </row>
    <row r="132" spans="3:22" s="1" customFormat="1" x14ac:dyDescent="0.35">
      <c r="C132" s="6"/>
      <c r="L132" s="66" t="str">
        <f t="shared" si="1"/>
        <v>Yes</v>
      </c>
      <c r="M132" s="6"/>
      <c r="N132" s="6"/>
      <c r="O132" s="67" t="str">
        <f>IF(Outcomes!M132="","",IF(AND(Outcomes!M132&lt;='County Names to hide (2)'!$D$2,IF(Outcomes!N132="",'County Names to hide (2)'!$D$2,Outcomes!N132)&gt;='County Names to hide (2)'!$C$2),"Yes","No"))</f>
        <v/>
      </c>
      <c r="U132" s="66" t="str">
        <f>IF(Outcomes!M132="","",DATEDIF(Outcomes!M132,'County Names to hide (2)'!$D$2,"m"))</f>
        <v/>
      </c>
      <c r="V132" s="66" t="str">
        <f>IF(Outcomes!M132="","",IF(Outcomes!N132="","No",IF(AND(INT(Outcomes!N132)&gt;='County Names to hide (2)'!$C$2,INT(Outcomes!N132)&lt;='County Names to hide (2)'!$D$2),"Yes","No")))</f>
        <v/>
      </c>
    </row>
    <row r="133" spans="3:22" s="1" customFormat="1" x14ac:dyDescent="0.35">
      <c r="C133" s="6"/>
      <c r="L133" s="66" t="str">
        <f t="shared" si="1"/>
        <v>Yes</v>
      </c>
      <c r="M133" s="6"/>
      <c r="N133" s="6"/>
      <c r="O133" s="67" t="str">
        <f>IF(Outcomes!M133="","",IF(AND(Outcomes!M133&lt;='County Names to hide (2)'!$D$2,IF(Outcomes!N133="",'County Names to hide (2)'!$D$2,Outcomes!N133)&gt;='County Names to hide (2)'!$C$2),"Yes","No"))</f>
        <v/>
      </c>
      <c r="U133" s="66" t="str">
        <f>IF(Outcomes!M133="","",DATEDIF(Outcomes!M133,'County Names to hide (2)'!$D$2,"m"))</f>
        <v/>
      </c>
      <c r="V133" s="66" t="str">
        <f>IF(Outcomes!M133="","",IF(Outcomes!N133="","No",IF(AND(INT(Outcomes!N133)&gt;='County Names to hide (2)'!$C$2,INT(Outcomes!N133)&lt;='County Names to hide (2)'!$D$2),"Yes","No")))</f>
        <v/>
      </c>
    </row>
    <row r="134" spans="3:22" s="1" customFormat="1" x14ac:dyDescent="0.35">
      <c r="C134" s="6"/>
      <c r="L134" s="66" t="str">
        <f t="shared" ref="L134:L197" si="2">IF(COUNTIF(F134:K134, "Yes")&gt;0, "No", "Yes")</f>
        <v>Yes</v>
      </c>
      <c r="M134" s="6"/>
      <c r="N134" s="6"/>
      <c r="O134" s="67" t="str">
        <f>IF(Outcomes!M134="","",IF(AND(Outcomes!M134&lt;='County Names to hide (2)'!$D$2,IF(Outcomes!N134="",'County Names to hide (2)'!$D$2,Outcomes!N134)&gt;='County Names to hide (2)'!$C$2),"Yes","No"))</f>
        <v/>
      </c>
      <c r="U134" s="66" t="str">
        <f>IF(Outcomes!M134="","",DATEDIF(Outcomes!M134,'County Names to hide (2)'!$D$2,"m"))</f>
        <v/>
      </c>
      <c r="V134" s="66" t="str">
        <f>IF(Outcomes!M134="","",IF(Outcomes!N134="","No",IF(AND(INT(Outcomes!N134)&gt;='County Names to hide (2)'!$C$2,INT(Outcomes!N134)&lt;='County Names to hide (2)'!$D$2),"Yes","No")))</f>
        <v/>
      </c>
    </row>
    <row r="135" spans="3:22" s="1" customFormat="1" x14ac:dyDescent="0.35">
      <c r="C135" s="6"/>
      <c r="L135" s="66" t="str">
        <f t="shared" si="2"/>
        <v>Yes</v>
      </c>
      <c r="M135" s="6"/>
      <c r="N135" s="6"/>
      <c r="O135" s="67" t="str">
        <f>IF(Outcomes!M135="","",IF(AND(Outcomes!M135&lt;='County Names to hide (2)'!$D$2,IF(Outcomes!N135="",'County Names to hide (2)'!$D$2,Outcomes!N135)&gt;='County Names to hide (2)'!$C$2),"Yes","No"))</f>
        <v/>
      </c>
      <c r="U135" s="66" t="str">
        <f>IF(Outcomes!M135="","",DATEDIF(Outcomes!M135,'County Names to hide (2)'!$D$2,"m"))</f>
        <v/>
      </c>
      <c r="V135" s="66" t="str">
        <f>IF(Outcomes!M135="","",IF(Outcomes!N135="","No",IF(AND(INT(Outcomes!N135)&gt;='County Names to hide (2)'!$C$2,INT(Outcomes!N135)&lt;='County Names to hide (2)'!$D$2),"Yes","No")))</f>
        <v/>
      </c>
    </row>
    <row r="136" spans="3:22" s="1" customFormat="1" x14ac:dyDescent="0.35">
      <c r="C136" s="6"/>
      <c r="L136" s="66" t="str">
        <f t="shared" si="2"/>
        <v>Yes</v>
      </c>
      <c r="M136" s="6"/>
      <c r="N136" s="6"/>
      <c r="O136" s="67" t="str">
        <f>IF(Outcomes!M136="","",IF(AND(Outcomes!M136&lt;='County Names to hide (2)'!$D$2,IF(Outcomes!N136="",'County Names to hide (2)'!$D$2,Outcomes!N136)&gt;='County Names to hide (2)'!$C$2),"Yes","No"))</f>
        <v/>
      </c>
      <c r="U136" s="66" t="str">
        <f>IF(Outcomes!M136="","",DATEDIF(Outcomes!M136,'County Names to hide (2)'!$D$2,"m"))</f>
        <v/>
      </c>
      <c r="V136" s="66" t="str">
        <f>IF(Outcomes!M136="","",IF(Outcomes!N136="","No",IF(AND(INT(Outcomes!N136)&gt;='County Names to hide (2)'!$C$2,INT(Outcomes!N136)&lt;='County Names to hide (2)'!$D$2),"Yes","No")))</f>
        <v/>
      </c>
    </row>
    <row r="137" spans="3:22" s="1" customFormat="1" x14ac:dyDescent="0.35">
      <c r="C137" s="6"/>
      <c r="L137" s="66" t="str">
        <f t="shared" si="2"/>
        <v>Yes</v>
      </c>
      <c r="M137" s="6"/>
      <c r="N137" s="6"/>
      <c r="O137" s="67" t="str">
        <f>IF(Outcomes!M137="","",IF(AND(Outcomes!M137&lt;='County Names to hide (2)'!$D$2,IF(Outcomes!N137="",'County Names to hide (2)'!$D$2,Outcomes!N137)&gt;='County Names to hide (2)'!$C$2),"Yes","No"))</f>
        <v/>
      </c>
      <c r="U137" s="66" t="str">
        <f>IF(Outcomes!M137="","",DATEDIF(Outcomes!M137,'County Names to hide (2)'!$D$2,"m"))</f>
        <v/>
      </c>
      <c r="V137" s="66" t="str">
        <f>IF(Outcomes!M137="","",IF(Outcomes!N137="","No",IF(AND(INT(Outcomes!N137)&gt;='County Names to hide (2)'!$C$2,INT(Outcomes!N137)&lt;='County Names to hide (2)'!$D$2),"Yes","No")))</f>
        <v/>
      </c>
    </row>
    <row r="138" spans="3:22" s="1" customFormat="1" x14ac:dyDescent="0.35">
      <c r="C138" s="6"/>
      <c r="L138" s="66" t="str">
        <f t="shared" si="2"/>
        <v>Yes</v>
      </c>
      <c r="M138" s="6"/>
      <c r="N138" s="6"/>
      <c r="O138" s="67" t="str">
        <f>IF(Outcomes!M138="","",IF(AND(Outcomes!M138&lt;='County Names to hide (2)'!$D$2,IF(Outcomes!N138="",'County Names to hide (2)'!$D$2,Outcomes!N138)&gt;='County Names to hide (2)'!$C$2),"Yes","No"))</f>
        <v/>
      </c>
      <c r="U138" s="66" t="str">
        <f>IF(Outcomes!M138="","",DATEDIF(Outcomes!M138,'County Names to hide (2)'!$D$2,"m"))</f>
        <v/>
      </c>
      <c r="V138" s="66" t="str">
        <f>IF(Outcomes!M138="","",IF(Outcomes!N138="","No",IF(AND(INT(Outcomes!N138)&gt;='County Names to hide (2)'!$C$2,INT(Outcomes!N138)&lt;='County Names to hide (2)'!$D$2),"Yes","No")))</f>
        <v/>
      </c>
    </row>
    <row r="139" spans="3:22" s="1" customFormat="1" x14ac:dyDescent="0.35">
      <c r="C139" s="6"/>
      <c r="L139" s="66" t="str">
        <f t="shared" si="2"/>
        <v>Yes</v>
      </c>
      <c r="M139" s="6"/>
      <c r="N139" s="6"/>
      <c r="O139" s="67" t="str">
        <f>IF(Outcomes!M139="","",IF(AND(Outcomes!M139&lt;='County Names to hide (2)'!$D$2,IF(Outcomes!N139="",'County Names to hide (2)'!$D$2,Outcomes!N139)&gt;='County Names to hide (2)'!$C$2),"Yes","No"))</f>
        <v/>
      </c>
      <c r="U139" s="66" t="str">
        <f>IF(Outcomes!M139="","",DATEDIF(Outcomes!M139,'County Names to hide (2)'!$D$2,"m"))</f>
        <v/>
      </c>
      <c r="V139" s="66" t="str">
        <f>IF(Outcomes!M139="","",IF(Outcomes!N139="","No",IF(AND(INT(Outcomes!N139)&gt;='County Names to hide (2)'!$C$2,INT(Outcomes!N139)&lt;='County Names to hide (2)'!$D$2),"Yes","No")))</f>
        <v/>
      </c>
    </row>
    <row r="140" spans="3:22" s="1" customFormat="1" x14ac:dyDescent="0.35">
      <c r="C140" s="6"/>
      <c r="L140" s="66" t="str">
        <f t="shared" si="2"/>
        <v>Yes</v>
      </c>
      <c r="M140" s="6"/>
      <c r="N140" s="6"/>
      <c r="O140" s="67" t="str">
        <f>IF(Outcomes!M140="","",IF(AND(Outcomes!M140&lt;='County Names to hide (2)'!$D$2,IF(Outcomes!N140="",'County Names to hide (2)'!$D$2,Outcomes!N140)&gt;='County Names to hide (2)'!$C$2),"Yes","No"))</f>
        <v/>
      </c>
      <c r="U140" s="66" t="str">
        <f>IF(Outcomes!M140="","",DATEDIF(Outcomes!M140,'County Names to hide (2)'!$D$2,"m"))</f>
        <v/>
      </c>
      <c r="V140" s="66" t="str">
        <f>IF(Outcomes!M140="","",IF(Outcomes!N140="","No",IF(AND(INT(Outcomes!N140)&gt;='County Names to hide (2)'!$C$2,INT(Outcomes!N140)&lt;='County Names to hide (2)'!$D$2),"Yes","No")))</f>
        <v/>
      </c>
    </row>
    <row r="141" spans="3:22" s="1" customFormat="1" x14ac:dyDescent="0.35">
      <c r="C141" s="6"/>
      <c r="L141" s="66" t="str">
        <f t="shared" si="2"/>
        <v>Yes</v>
      </c>
      <c r="M141" s="6"/>
      <c r="N141" s="6"/>
      <c r="O141" s="67" t="str">
        <f>IF(Outcomes!M141="","",IF(AND(Outcomes!M141&lt;='County Names to hide (2)'!$D$2,IF(Outcomes!N141="",'County Names to hide (2)'!$D$2,Outcomes!N141)&gt;='County Names to hide (2)'!$C$2),"Yes","No"))</f>
        <v/>
      </c>
      <c r="U141" s="66" t="str">
        <f>IF(Outcomes!M141="","",DATEDIF(Outcomes!M141,'County Names to hide (2)'!$D$2,"m"))</f>
        <v/>
      </c>
      <c r="V141" s="66" t="str">
        <f>IF(Outcomes!M141="","",IF(Outcomes!N141="","No",IF(AND(INT(Outcomes!N141)&gt;='County Names to hide (2)'!$C$2,INT(Outcomes!N141)&lt;='County Names to hide (2)'!$D$2),"Yes","No")))</f>
        <v/>
      </c>
    </row>
    <row r="142" spans="3:22" s="1" customFormat="1" x14ac:dyDescent="0.35">
      <c r="C142" s="6"/>
      <c r="L142" s="66" t="str">
        <f t="shared" si="2"/>
        <v>Yes</v>
      </c>
      <c r="M142" s="6"/>
      <c r="N142" s="6"/>
      <c r="O142" s="67" t="str">
        <f>IF(Outcomes!M142="","",IF(AND(Outcomes!M142&lt;='County Names to hide (2)'!$D$2,IF(Outcomes!N142="",'County Names to hide (2)'!$D$2,Outcomes!N142)&gt;='County Names to hide (2)'!$C$2),"Yes","No"))</f>
        <v/>
      </c>
      <c r="U142" s="66" t="str">
        <f>IF(Outcomes!M142="","",DATEDIF(Outcomes!M142,'County Names to hide (2)'!$D$2,"m"))</f>
        <v/>
      </c>
      <c r="V142" s="66" t="str">
        <f>IF(Outcomes!M142="","",IF(Outcomes!N142="","No",IF(AND(INT(Outcomes!N142)&gt;='County Names to hide (2)'!$C$2,INT(Outcomes!N142)&lt;='County Names to hide (2)'!$D$2),"Yes","No")))</f>
        <v/>
      </c>
    </row>
    <row r="143" spans="3:22" s="1" customFormat="1" x14ac:dyDescent="0.35">
      <c r="C143" s="6"/>
      <c r="L143" s="66" t="str">
        <f t="shared" si="2"/>
        <v>Yes</v>
      </c>
      <c r="M143" s="6"/>
      <c r="N143" s="6"/>
      <c r="O143" s="67" t="str">
        <f>IF(Outcomes!M143="","",IF(AND(Outcomes!M143&lt;='County Names to hide (2)'!$D$2,IF(Outcomes!N143="",'County Names to hide (2)'!$D$2,Outcomes!N143)&gt;='County Names to hide (2)'!$C$2),"Yes","No"))</f>
        <v/>
      </c>
      <c r="U143" s="66" t="str">
        <f>IF(Outcomes!M143="","",DATEDIF(Outcomes!M143,'County Names to hide (2)'!$D$2,"m"))</f>
        <v/>
      </c>
      <c r="V143" s="66" t="str">
        <f>IF(Outcomes!M143="","",IF(Outcomes!N143="","No",IF(AND(INT(Outcomes!N143)&gt;='County Names to hide (2)'!$C$2,INT(Outcomes!N143)&lt;='County Names to hide (2)'!$D$2),"Yes","No")))</f>
        <v/>
      </c>
    </row>
    <row r="144" spans="3:22" s="1" customFormat="1" x14ac:dyDescent="0.35">
      <c r="C144" s="6"/>
      <c r="L144" s="66" t="str">
        <f t="shared" si="2"/>
        <v>Yes</v>
      </c>
      <c r="M144" s="6"/>
      <c r="N144" s="6"/>
      <c r="O144" s="67" t="str">
        <f>IF(Outcomes!M144="","",IF(AND(Outcomes!M144&lt;='County Names to hide (2)'!$D$2,IF(Outcomes!N144="",'County Names to hide (2)'!$D$2,Outcomes!N144)&gt;='County Names to hide (2)'!$C$2),"Yes","No"))</f>
        <v/>
      </c>
      <c r="U144" s="66" t="str">
        <f>IF(Outcomes!M144="","",DATEDIF(Outcomes!M144,'County Names to hide (2)'!$D$2,"m"))</f>
        <v/>
      </c>
      <c r="V144" s="66" t="str">
        <f>IF(Outcomes!M144="","",IF(Outcomes!N144="","No",IF(AND(INT(Outcomes!N144)&gt;='County Names to hide (2)'!$C$2,INT(Outcomes!N144)&lt;='County Names to hide (2)'!$D$2),"Yes","No")))</f>
        <v/>
      </c>
    </row>
    <row r="145" spans="3:22" s="1" customFormat="1" x14ac:dyDescent="0.35">
      <c r="C145" s="6"/>
      <c r="L145" s="66" t="str">
        <f t="shared" si="2"/>
        <v>Yes</v>
      </c>
      <c r="M145" s="6"/>
      <c r="N145" s="6"/>
      <c r="O145" s="67" t="str">
        <f>IF(Outcomes!M145="","",IF(AND(Outcomes!M145&lt;='County Names to hide (2)'!$D$2,IF(Outcomes!N145="",'County Names to hide (2)'!$D$2,Outcomes!N145)&gt;='County Names to hide (2)'!$C$2),"Yes","No"))</f>
        <v/>
      </c>
      <c r="U145" s="66" t="str">
        <f>IF(Outcomes!M145="","",DATEDIF(Outcomes!M145,'County Names to hide (2)'!$D$2,"m"))</f>
        <v/>
      </c>
      <c r="V145" s="66" t="str">
        <f>IF(Outcomes!M145="","",IF(Outcomes!N145="","No",IF(AND(INT(Outcomes!N145)&gt;='County Names to hide (2)'!$C$2,INT(Outcomes!N145)&lt;='County Names to hide (2)'!$D$2),"Yes","No")))</f>
        <v/>
      </c>
    </row>
    <row r="146" spans="3:22" s="1" customFormat="1" x14ac:dyDescent="0.35">
      <c r="C146" s="6"/>
      <c r="L146" s="66" t="str">
        <f t="shared" si="2"/>
        <v>Yes</v>
      </c>
      <c r="M146" s="6"/>
      <c r="N146" s="6"/>
      <c r="O146" s="67" t="str">
        <f>IF(Outcomes!M146="","",IF(AND(Outcomes!M146&lt;='County Names to hide (2)'!$D$2,IF(Outcomes!N146="",'County Names to hide (2)'!$D$2,Outcomes!N146)&gt;='County Names to hide (2)'!$C$2),"Yes","No"))</f>
        <v/>
      </c>
      <c r="U146" s="66" t="str">
        <f>IF(Outcomes!M146="","",DATEDIF(Outcomes!M146,'County Names to hide (2)'!$D$2,"m"))</f>
        <v/>
      </c>
      <c r="V146" s="66" t="str">
        <f>IF(Outcomes!M146="","",IF(Outcomes!N146="","No",IF(AND(INT(Outcomes!N146)&gt;='County Names to hide (2)'!$C$2,INT(Outcomes!N146)&lt;='County Names to hide (2)'!$D$2),"Yes","No")))</f>
        <v/>
      </c>
    </row>
    <row r="147" spans="3:22" s="1" customFormat="1" x14ac:dyDescent="0.35">
      <c r="C147" s="6"/>
      <c r="L147" s="66" t="str">
        <f t="shared" si="2"/>
        <v>Yes</v>
      </c>
      <c r="M147" s="6"/>
      <c r="N147" s="6"/>
      <c r="O147" s="67" t="str">
        <f>IF(Outcomes!M147="","",IF(AND(Outcomes!M147&lt;='County Names to hide (2)'!$D$2,IF(Outcomes!N147="",'County Names to hide (2)'!$D$2,Outcomes!N147)&gt;='County Names to hide (2)'!$C$2),"Yes","No"))</f>
        <v/>
      </c>
      <c r="U147" s="66" t="str">
        <f>IF(Outcomes!M147="","",DATEDIF(Outcomes!M147,'County Names to hide (2)'!$D$2,"m"))</f>
        <v/>
      </c>
      <c r="V147" s="66" t="str">
        <f>IF(Outcomes!M147="","",IF(Outcomes!N147="","No",IF(AND(INT(Outcomes!N147)&gt;='County Names to hide (2)'!$C$2,INT(Outcomes!N147)&lt;='County Names to hide (2)'!$D$2),"Yes","No")))</f>
        <v/>
      </c>
    </row>
    <row r="148" spans="3:22" s="1" customFormat="1" x14ac:dyDescent="0.35">
      <c r="C148" s="6"/>
      <c r="L148" s="66" t="str">
        <f t="shared" si="2"/>
        <v>Yes</v>
      </c>
      <c r="M148" s="6"/>
      <c r="N148" s="6"/>
      <c r="O148" s="67" t="str">
        <f>IF(Outcomes!M148="","",IF(AND(Outcomes!M148&lt;='County Names to hide (2)'!$D$2,IF(Outcomes!N148="",'County Names to hide (2)'!$D$2,Outcomes!N148)&gt;='County Names to hide (2)'!$C$2),"Yes","No"))</f>
        <v/>
      </c>
      <c r="U148" s="66" t="str">
        <f>IF(Outcomes!M148="","",DATEDIF(Outcomes!M148,'County Names to hide (2)'!$D$2,"m"))</f>
        <v/>
      </c>
      <c r="V148" s="66" t="str">
        <f>IF(Outcomes!M148="","",IF(Outcomes!N148="","No",IF(AND(INT(Outcomes!N148)&gt;='County Names to hide (2)'!$C$2,INT(Outcomes!N148)&lt;='County Names to hide (2)'!$D$2),"Yes","No")))</f>
        <v/>
      </c>
    </row>
    <row r="149" spans="3:22" s="1" customFormat="1" x14ac:dyDescent="0.35">
      <c r="C149" s="6"/>
      <c r="L149" s="66" t="str">
        <f t="shared" si="2"/>
        <v>Yes</v>
      </c>
      <c r="M149" s="6"/>
      <c r="N149" s="6"/>
      <c r="O149" s="67" t="str">
        <f>IF(Outcomes!M149="","",IF(AND(Outcomes!M149&lt;='County Names to hide (2)'!$D$2,IF(Outcomes!N149="",'County Names to hide (2)'!$D$2,Outcomes!N149)&gt;='County Names to hide (2)'!$C$2),"Yes","No"))</f>
        <v/>
      </c>
      <c r="U149" s="66" t="str">
        <f>IF(Outcomes!M149="","",DATEDIF(Outcomes!M149,'County Names to hide (2)'!$D$2,"m"))</f>
        <v/>
      </c>
      <c r="V149" s="66" t="str">
        <f>IF(Outcomes!M149="","",IF(Outcomes!N149="","No",IF(AND(INT(Outcomes!N149)&gt;='County Names to hide (2)'!$C$2,INT(Outcomes!N149)&lt;='County Names to hide (2)'!$D$2),"Yes","No")))</f>
        <v/>
      </c>
    </row>
    <row r="150" spans="3:22" s="1" customFormat="1" x14ac:dyDescent="0.35">
      <c r="C150" s="6"/>
      <c r="L150" s="66" t="str">
        <f t="shared" si="2"/>
        <v>Yes</v>
      </c>
      <c r="M150" s="6"/>
      <c r="N150" s="6"/>
      <c r="O150" s="67" t="str">
        <f>IF(Outcomes!M150="","",IF(AND(Outcomes!M150&lt;='County Names to hide (2)'!$D$2,IF(Outcomes!N150="",'County Names to hide (2)'!$D$2,Outcomes!N150)&gt;='County Names to hide (2)'!$C$2),"Yes","No"))</f>
        <v/>
      </c>
      <c r="U150" s="66" t="str">
        <f>IF(Outcomes!M150="","",DATEDIF(Outcomes!M150,'County Names to hide (2)'!$D$2,"m"))</f>
        <v/>
      </c>
      <c r="V150" s="66" t="str">
        <f>IF(Outcomes!M150="","",IF(Outcomes!N150="","No",IF(AND(INT(Outcomes!N150)&gt;='County Names to hide (2)'!$C$2,INT(Outcomes!N150)&lt;='County Names to hide (2)'!$D$2),"Yes","No")))</f>
        <v/>
      </c>
    </row>
    <row r="151" spans="3:22" s="1" customFormat="1" x14ac:dyDescent="0.35">
      <c r="C151" s="6"/>
      <c r="L151" s="66" t="str">
        <f t="shared" si="2"/>
        <v>Yes</v>
      </c>
      <c r="M151" s="6"/>
      <c r="N151" s="6"/>
      <c r="O151" s="67" t="str">
        <f>IF(Outcomes!M151="","",IF(AND(Outcomes!M151&lt;='County Names to hide (2)'!$D$2,IF(Outcomes!N151="",'County Names to hide (2)'!$D$2,Outcomes!N151)&gt;='County Names to hide (2)'!$C$2),"Yes","No"))</f>
        <v/>
      </c>
      <c r="U151" s="66" t="str">
        <f>IF(Outcomes!M151="","",DATEDIF(Outcomes!M151,'County Names to hide (2)'!$D$2,"m"))</f>
        <v/>
      </c>
      <c r="V151" s="66" t="str">
        <f>IF(Outcomes!M151="","",IF(Outcomes!N151="","No",IF(AND(INT(Outcomes!N151)&gt;='County Names to hide (2)'!$C$2,INT(Outcomes!N151)&lt;='County Names to hide (2)'!$D$2),"Yes","No")))</f>
        <v/>
      </c>
    </row>
    <row r="152" spans="3:22" s="1" customFormat="1" x14ac:dyDescent="0.35">
      <c r="C152" s="6"/>
      <c r="L152" s="66" t="str">
        <f t="shared" si="2"/>
        <v>Yes</v>
      </c>
      <c r="M152" s="6"/>
      <c r="N152" s="6"/>
      <c r="O152" s="67" t="str">
        <f>IF(Outcomes!M152="","",IF(AND(Outcomes!M152&lt;='County Names to hide (2)'!$D$2,IF(Outcomes!N152="",'County Names to hide (2)'!$D$2,Outcomes!N152)&gt;='County Names to hide (2)'!$C$2),"Yes","No"))</f>
        <v/>
      </c>
      <c r="U152" s="66" t="str">
        <f>IF(Outcomes!M152="","",DATEDIF(Outcomes!M152,'County Names to hide (2)'!$D$2,"m"))</f>
        <v/>
      </c>
      <c r="V152" s="66" t="str">
        <f>IF(Outcomes!M152="","",IF(Outcomes!N152="","No",IF(AND(INT(Outcomes!N152)&gt;='County Names to hide (2)'!$C$2,INT(Outcomes!N152)&lt;='County Names to hide (2)'!$D$2),"Yes","No")))</f>
        <v/>
      </c>
    </row>
    <row r="153" spans="3:22" s="1" customFormat="1" x14ac:dyDescent="0.35">
      <c r="C153" s="6"/>
      <c r="L153" s="66" t="str">
        <f t="shared" si="2"/>
        <v>Yes</v>
      </c>
      <c r="M153" s="6"/>
      <c r="N153" s="6"/>
      <c r="O153" s="67" t="str">
        <f>IF(Outcomes!M153="","",IF(AND(Outcomes!M153&lt;='County Names to hide (2)'!$D$2,IF(Outcomes!N153="",'County Names to hide (2)'!$D$2,Outcomes!N153)&gt;='County Names to hide (2)'!$C$2),"Yes","No"))</f>
        <v/>
      </c>
      <c r="U153" s="66" t="str">
        <f>IF(Outcomes!M153="","",DATEDIF(Outcomes!M153,'County Names to hide (2)'!$D$2,"m"))</f>
        <v/>
      </c>
      <c r="V153" s="66" t="str">
        <f>IF(Outcomes!M153="","",IF(Outcomes!N153="","No",IF(AND(INT(Outcomes!N153)&gt;='County Names to hide (2)'!$C$2,INT(Outcomes!N153)&lt;='County Names to hide (2)'!$D$2),"Yes","No")))</f>
        <v/>
      </c>
    </row>
    <row r="154" spans="3:22" s="1" customFormat="1" x14ac:dyDescent="0.35">
      <c r="C154" s="6"/>
      <c r="L154" s="66" t="str">
        <f t="shared" si="2"/>
        <v>Yes</v>
      </c>
      <c r="M154" s="6"/>
      <c r="N154" s="6"/>
      <c r="O154" s="67" t="str">
        <f>IF(Outcomes!M154="","",IF(AND(Outcomes!M154&lt;='County Names to hide (2)'!$D$2,IF(Outcomes!N154="",'County Names to hide (2)'!$D$2,Outcomes!N154)&gt;='County Names to hide (2)'!$C$2),"Yes","No"))</f>
        <v/>
      </c>
      <c r="U154" s="66" t="str">
        <f>IF(Outcomes!M154="","",DATEDIF(Outcomes!M154,'County Names to hide (2)'!$D$2,"m"))</f>
        <v/>
      </c>
      <c r="V154" s="66" t="str">
        <f>IF(Outcomes!M154="","",IF(Outcomes!N154="","No",IF(AND(INT(Outcomes!N154)&gt;='County Names to hide (2)'!$C$2,INT(Outcomes!N154)&lt;='County Names to hide (2)'!$D$2),"Yes","No")))</f>
        <v/>
      </c>
    </row>
    <row r="155" spans="3:22" s="1" customFormat="1" x14ac:dyDescent="0.35">
      <c r="C155" s="6"/>
      <c r="L155" s="66" t="str">
        <f t="shared" si="2"/>
        <v>Yes</v>
      </c>
      <c r="M155" s="6"/>
      <c r="N155" s="6"/>
      <c r="O155" s="67" t="str">
        <f>IF(Outcomes!M155="","",IF(AND(Outcomes!M155&lt;='County Names to hide (2)'!$D$2,IF(Outcomes!N155="",'County Names to hide (2)'!$D$2,Outcomes!N155)&gt;='County Names to hide (2)'!$C$2),"Yes","No"))</f>
        <v/>
      </c>
      <c r="U155" s="66" t="str">
        <f>IF(Outcomes!M155="","",DATEDIF(Outcomes!M155,'County Names to hide (2)'!$D$2,"m"))</f>
        <v/>
      </c>
      <c r="V155" s="66" t="str">
        <f>IF(Outcomes!M155="","",IF(Outcomes!N155="","No",IF(AND(INT(Outcomes!N155)&gt;='County Names to hide (2)'!$C$2,INT(Outcomes!N155)&lt;='County Names to hide (2)'!$D$2),"Yes","No")))</f>
        <v/>
      </c>
    </row>
    <row r="156" spans="3:22" s="1" customFormat="1" x14ac:dyDescent="0.35">
      <c r="C156" s="6"/>
      <c r="L156" s="66" t="str">
        <f t="shared" si="2"/>
        <v>Yes</v>
      </c>
      <c r="M156" s="6"/>
      <c r="N156" s="6"/>
      <c r="O156" s="67" t="str">
        <f>IF(Outcomes!M156="","",IF(AND(Outcomes!M156&lt;='County Names to hide (2)'!$D$2,IF(Outcomes!N156="",'County Names to hide (2)'!$D$2,Outcomes!N156)&gt;='County Names to hide (2)'!$C$2),"Yes","No"))</f>
        <v/>
      </c>
      <c r="U156" s="66" t="str">
        <f>IF(Outcomes!M156="","",DATEDIF(Outcomes!M156,'County Names to hide (2)'!$D$2,"m"))</f>
        <v/>
      </c>
      <c r="V156" s="66" t="str">
        <f>IF(Outcomes!M156="","",IF(Outcomes!N156="","No",IF(AND(INT(Outcomes!N156)&gt;='County Names to hide (2)'!$C$2,INT(Outcomes!N156)&lt;='County Names to hide (2)'!$D$2),"Yes","No")))</f>
        <v/>
      </c>
    </row>
    <row r="157" spans="3:22" s="1" customFormat="1" x14ac:dyDescent="0.35">
      <c r="C157" s="6"/>
      <c r="L157" s="66" t="str">
        <f t="shared" si="2"/>
        <v>Yes</v>
      </c>
      <c r="M157" s="6"/>
      <c r="N157" s="6"/>
      <c r="O157" s="67" t="str">
        <f>IF(Outcomes!M157="","",IF(AND(Outcomes!M157&lt;='County Names to hide (2)'!$D$2,IF(Outcomes!N157="",'County Names to hide (2)'!$D$2,Outcomes!N157)&gt;='County Names to hide (2)'!$C$2),"Yes","No"))</f>
        <v/>
      </c>
      <c r="U157" s="66" t="str">
        <f>IF(Outcomes!M157="","",DATEDIF(Outcomes!M157,'County Names to hide (2)'!$D$2,"m"))</f>
        <v/>
      </c>
      <c r="V157" s="66" t="str">
        <f>IF(Outcomes!M157="","",IF(Outcomes!N157="","No",IF(AND(INT(Outcomes!N157)&gt;='County Names to hide (2)'!$C$2,INT(Outcomes!N157)&lt;='County Names to hide (2)'!$D$2),"Yes","No")))</f>
        <v/>
      </c>
    </row>
    <row r="158" spans="3:22" s="1" customFormat="1" x14ac:dyDescent="0.35">
      <c r="C158" s="6"/>
      <c r="L158" s="66" t="str">
        <f t="shared" si="2"/>
        <v>Yes</v>
      </c>
      <c r="M158" s="6"/>
      <c r="N158" s="6"/>
      <c r="O158" s="67" t="str">
        <f>IF(Outcomes!M158="","",IF(AND(Outcomes!M158&lt;='County Names to hide (2)'!$D$2,IF(Outcomes!N158="",'County Names to hide (2)'!$D$2,Outcomes!N158)&gt;='County Names to hide (2)'!$C$2),"Yes","No"))</f>
        <v/>
      </c>
      <c r="U158" s="66" t="str">
        <f>IF(Outcomes!M158="","",DATEDIF(Outcomes!M158,'County Names to hide (2)'!$D$2,"m"))</f>
        <v/>
      </c>
      <c r="V158" s="66" t="str">
        <f>IF(Outcomes!M158="","",IF(Outcomes!N158="","No",IF(AND(INT(Outcomes!N158)&gt;='County Names to hide (2)'!$C$2,INT(Outcomes!N158)&lt;='County Names to hide (2)'!$D$2),"Yes","No")))</f>
        <v/>
      </c>
    </row>
    <row r="159" spans="3:22" s="1" customFormat="1" x14ac:dyDescent="0.35">
      <c r="C159" s="6"/>
      <c r="L159" s="66" t="str">
        <f t="shared" si="2"/>
        <v>Yes</v>
      </c>
      <c r="M159" s="6"/>
      <c r="N159" s="6"/>
      <c r="O159" s="67" t="str">
        <f>IF(Outcomes!M159="","",IF(AND(Outcomes!M159&lt;='County Names to hide (2)'!$D$2,IF(Outcomes!N159="",'County Names to hide (2)'!$D$2,Outcomes!N159)&gt;='County Names to hide (2)'!$C$2),"Yes","No"))</f>
        <v/>
      </c>
      <c r="U159" s="66" t="str">
        <f>IF(Outcomes!M159="","",DATEDIF(Outcomes!M159,'County Names to hide (2)'!$D$2,"m"))</f>
        <v/>
      </c>
      <c r="V159" s="66" t="str">
        <f>IF(Outcomes!M159="","",IF(Outcomes!N159="","No",IF(AND(INT(Outcomes!N159)&gt;='County Names to hide (2)'!$C$2,INT(Outcomes!N159)&lt;='County Names to hide (2)'!$D$2),"Yes","No")))</f>
        <v/>
      </c>
    </row>
    <row r="160" spans="3:22" s="1" customFormat="1" x14ac:dyDescent="0.35">
      <c r="C160" s="6"/>
      <c r="L160" s="66" t="str">
        <f t="shared" si="2"/>
        <v>Yes</v>
      </c>
      <c r="M160" s="6"/>
      <c r="N160" s="6"/>
      <c r="O160" s="67" t="str">
        <f>IF(Outcomes!M160="","",IF(AND(Outcomes!M160&lt;='County Names to hide (2)'!$D$2,IF(Outcomes!N160="",'County Names to hide (2)'!$D$2,Outcomes!N160)&gt;='County Names to hide (2)'!$C$2),"Yes","No"))</f>
        <v/>
      </c>
      <c r="U160" s="66" t="str">
        <f>IF(Outcomes!M160="","",DATEDIF(Outcomes!M160,'County Names to hide (2)'!$D$2,"m"))</f>
        <v/>
      </c>
      <c r="V160" s="66" t="str">
        <f>IF(Outcomes!M160="","",IF(Outcomes!N160="","No",IF(AND(INT(Outcomes!N160)&gt;='County Names to hide (2)'!$C$2,INT(Outcomes!N160)&lt;='County Names to hide (2)'!$D$2),"Yes","No")))</f>
        <v/>
      </c>
    </row>
    <row r="161" spans="3:22" s="1" customFormat="1" x14ac:dyDescent="0.35">
      <c r="C161" s="6"/>
      <c r="L161" s="66" t="str">
        <f t="shared" si="2"/>
        <v>Yes</v>
      </c>
      <c r="M161" s="6"/>
      <c r="N161" s="6"/>
      <c r="O161" s="67" t="str">
        <f>IF(Outcomes!M161="","",IF(AND(Outcomes!M161&lt;='County Names to hide (2)'!$D$2,IF(Outcomes!N161="",'County Names to hide (2)'!$D$2,Outcomes!N161)&gt;='County Names to hide (2)'!$C$2),"Yes","No"))</f>
        <v/>
      </c>
      <c r="U161" s="66" t="str">
        <f>IF(Outcomes!M161="","",DATEDIF(Outcomes!M161,'County Names to hide (2)'!$D$2,"m"))</f>
        <v/>
      </c>
      <c r="V161" s="66" t="str">
        <f>IF(Outcomes!M161="","",IF(Outcomes!N161="","No",IF(AND(INT(Outcomes!N161)&gt;='County Names to hide (2)'!$C$2,INT(Outcomes!N161)&lt;='County Names to hide (2)'!$D$2),"Yes","No")))</f>
        <v/>
      </c>
    </row>
    <row r="162" spans="3:22" s="1" customFormat="1" x14ac:dyDescent="0.35">
      <c r="C162" s="6"/>
      <c r="L162" s="66" t="str">
        <f t="shared" si="2"/>
        <v>Yes</v>
      </c>
      <c r="M162" s="6"/>
      <c r="N162" s="6"/>
      <c r="O162" s="67" t="str">
        <f>IF(Outcomes!M162="","",IF(AND(Outcomes!M162&lt;='County Names to hide (2)'!$D$2,IF(Outcomes!N162="",'County Names to hide (2)'!$D$2,Outcomes!N162)&gt;='County Names to hide (2)'!$C$2),"Yes","No"))</f>
        <v/>
      </c>
      <c r="U162" s="66" t="str">
        <f>IF(Outcomes!M162="","",DATEDIF(Outcomes!M162,'County Names to hide (2)'!$D$2,"m"))</f>
        <v/>
      </c>
      <c r="V162" s="66" t="str">
        <f>IF(Outcomes!M162="","",IF(Outcomes!N162="","No",IF(AND(INT(Outcomes!N162)&gt;='County Names to hide (2)'!$C$2,INT(Outcomes!N162)&lt;='County Names to hide (2)'!$D$2),"Yes","No")))</f>
        <v/>
      </c>
    </row>
    <row r="163" spans="3:22" s="1" customFormat="1" x14ac:dyDescent="0.35">
      <c r="C163" s="6"/>
      <c r="L163" s="66" t="str">
        <f t="shared" si="2"/>
        <v>Yes</v>
      </c>
      <c r="M163" s="6"/>
      <c r="N163" s="6"/>
      <c r="O163" s="67" t="str">
        <f>IF(Outcomes!M163="","",IF(AND(Outcomes!M163&lt;='County Names to hide (2)'!$D$2,IF(Outcomes!N163="",'County Names to hide (2)'!$D$2,Outcomes!N163)&gt;='County Names to hide (2)'!$C$2),"Yes","No"))</f>
        <v/>
      </c>
      <c r="U163" s="66" t="str">
        <f>IF(Outcomes!M163="","",DATEDIF(Outcomes!M163,'County Names to hide (2)'!$D$2,"m"))</f>
        <v/>
      </c>
      <c r="V163" s="66" t="str">
        <f>IF(Outcomes!M163="","",IF(Outcomes!N163="","No",IF(AND(INT(Outcomes!N163)&gt;='County Names to hide (2)'!$C$2,INT(Outcomes!N163)&lt;='County Names to hide (2)'!$D$2),"Yes","No")))</f>
        <v/>
      </c>
    </row>
    <row r="164" spans="3:22" s="1" customFormat="1" x14ac:dyDescent="0.35">
      <c r="C164" s="6"/>
      <c r="L164" s="66" t="str">
        <f t="shared" si="2"/>
        <v>Yes</v>
      </c>
      <c r="M164" s="6"/>
      <c r="N164" s="6"/>
      <c r="O164" s="67" t="str">
        <f>IF(Outcomes!M164="","",IF(AND(Outcomes!M164&lt;='County Names to hide (2)'!$D$2,IF(Outcomes!N164="",'County Names to hide (2)'!$D$2,Outcomes!N164)&gt;='County Names to hide (2)'!$C$2),"Yes","No"))</f>
        <v/>
      </c>
      <c r="U164" s="66" t="str">
        <f>IF(Outcomes!M164="","",DATEDIF(Outcomes!M164,'County Names to hide (2)'!$D$2,"m"))</f>
        <v/>
      </c>
      <c r="V164" s="66" t="str">
        <f>IF(Outcomes!M164="","",IF(Outcomes!N164="","No",IF(AND(INT(Outcomes!N164)&gt;='County Names to hide (2)'!$C$2,INT(Outcomes!N164)&lt;='County Names to hide (2)'!$D$2),"Yes","No")))</f>
        <v/>
      </c>
    </row>
    <row r="165" spans="3:22" s="1" customFormat="1" x14ac:dyDescent="0.35">
      <c r="C165" s="6"/>
      <c r="L165" s="66" t="str">
        <f t="shared" si="2"/>
        <v>Yes</v>
      </c>
      <c r="M165" s="6"/>
      <c r="N165" s="6"/>
      <c r="O165" s="67" t="str">
        <f>IF(Outcomes!M165="","",IF(AND(Outcomes!M165&lt;='County Names to hide (2)'!$D$2,IF(Outcomes!N165="",'County Names to hide (2)'!$D$2,Outcomes!N165)&gt;='County Names to hide (2)'!$C$2),"Yes","No"))</f>
        <v/>
      </c>
      <c r="U165" s="66" t="str">
        <f>IF(Outcomes!M165="","",DATEDIF(Outcomes!M165,'County Names to hide (2)'!$D$2,"m"))</f>
        <v/>
      </c>
      <c r="V165" s="66" t="str">
        <f>IF(Outcomes!M165="","",IF(Outcomes!N165="","No",IF(AND(INT(Outcomes!N165)&gt;='County Names to hide (2)'!$C$2,INT(Outcomes!N165)&lt;='County Names to hide (2)'!$D$2),"Yes","No")))</f>
        <v/>
      </c>
    </row>
    <row r="166" spans="3:22" s="1" customFormat="1" x14ac:dyDescent="0.35">
      <c r="C166" s="6"/>
      <c r="L166" s="66" t="str">
        <f t="shared" si="2"/>
        <v>Yes</v>
      </c>
      <c r="M166" s="6"/>
      <c r="N166" s="6"/>
      <c r="O166" s="67" t="str">
        <f>IF(Outcomes!M166="","",IF(AND(Outcomes!M166&lt;='County Names to hide (2)'!$D$2,IF(Outcomes!N166="",'County Names to hide (2)'!$D$2,Outcomes!N166)&gt;='County Names to hide (2)'!$C$2),"Yes","No"))</f>
        <v/>
      </c>
      <c r="U166" s="66" t="str">
        <f>IF(Outcomes!M166="","",DATEDIF(Outcomes!M166,'County Names to hide (2)'!$D$2,"m"))</f>
        <v/>
      </c>
      <c r="V166" s="66" t="str">
        <f>IF(Outcomes!M166="","",IF(Outcomes!N166="","No",IF(AND(INT(Outcomes!N166)&gt;='County Names to hide (2)'!$C$2,INT(Outcomes!N166)&lt;='County Names to hide (2)'!$D$2),"Yes","No")))</f>
        <v/>
      </c>
    </row>
    <row r="167" spans="3:22" s="1" customFormat="1" x14ac:dyDescent="0.35">
      <c r="C167" s="6"/>
      <c r="L167" s="66" t="str">
        <f t="shared" si="2"/>
        <v>Yes</v>
      </c>
      <c r="M167" s="6"/>
      <c r="N167" s="6"/>
      <c r="O167" s="67" t="str">
        <f>IF(Outcomes!M167="","",IF(AND(Outcomes!M167&lt;='County Names to hide (2)'!$D$2,IF(Outcomes!N167="",'County Names to hide (2)'!$D$2,Outcomes!N167)&gt;='County Names to hide (2)'!$C$2),"Yes","No"))</f>
        <v/>
      </c>
      <c r="U167" s="66" t="str">
        <f>IF(Outcomes!M167="","",DATEDIF(Outcomes!M167,'County Names to hide (2)'!$D$2,"m"))</f>
        <v/>
      </c>
      <c r="V167" s="66" t="str">
        <f>IF(Outcomes!M167="","",IF(Outcomes!N167="","No",IF(AND(INT(Outcomes!N167)&gt;='County Names to hide (2)'!$C$2,INT(Outcomes!N167)&lt;='County Names to hide (2)'!$D$2),"Yes","No")))</f>
        <v/>
      </c>
    </row>
    <row r="168" spans="3:22" s="1" customFormat="1" x14ac:dyDescent="0.35">
      <c r="C168" s="6"/>
      <c r="L168" s="66" t="str">
        <f t="shared" si="2"/>
        <v>Yes</v>
      </c>
      <c r="M168" s="6"/>
      <c r="N168" s="6"/>
      <c r="O168" s="67" t="str">
        <f>IF(Outcomes!M168="","",IF(AND(Outcomes!M168&lt;='County Names to hide (2)'!$D$2,IF(Outcomes!N168="",'County Names to hide (2)'!$D$2,Outcomes!N168)&gt;='County Names to hide (2)'!$C$2),"Yes","No"))</f>
        <v/>
      </c>
      <c r="U168" s="66" t="str">
        <f>IF(Outcomes!M168="","",DATEDIF(Outcomes!M168,'County Names to hide (2)'!$D$2,"m"))</f>
        <v/>
      </c>
      <c r="V168" s="66" t="str">
        <f>IF(Outcomes!M168="","",IF(Outcomes!N168="","No",IF(AND(INT(Outcomes!N168)&gt;='County Names to hide (2)'!$C$2,INT(Outcomes!N168)&lt;='County Names to hide (2)'!$D$2),"Yes","No")))</f>
        <v/>
      </c>
    </row>
    <row r="169" spans="3:22" s="1" customFormat="1" x14ac:dyDescent="0.35">
      <c r="C169" s="6"/>
      <c r="L169" s="66" t="str">
        <f t="shared" si="2"/>
        <v>Yes</v>
      </c>
      <c r="M169" s="6"/>
      <c r="N169" s="6"/>
      <c r="O169" s="67" t="str">
        <f>IF(Outcomes!M169="","",IF(AND(Outcomes!M169&lt;='County Names to hide (2)'!$D$2,IF(Outcomes!N169="",'County Names to hide (2)'!$D$2,Outcomes!N169)&gt;='County Names to hide (2)'!$C$2),"Yes","No"))</f>
        <v/>
      </c>
      <c r="U169" s="66" t="str">
        <f>IF(Outcomes!M169="","",DATEDIF(Outcomes!M169,'County Names to hide (2)'!$D$2,"m"))</f>
        <v/>
      </c>
      <c r="V169" s="66" t="str">
        <f>IF(Outcomes!M169="","",IF(Outcomes!N169="","No",IF(AND(INT(Outcomes!N169)&gt;='County Names to hide (2)'!$C$2,INT(Outcomes!N169)&lt;='County Names to hide (2)'!$D$2),"Yes","No")))</f>
        <v/>
      </c>
    </row>
    <row r="170" spans="3:22" s="1" customFormat="1" x14ac:dyDescent="0.35">
      <c r="C170" s="6"/>
      <c r="L170" s="66" t="str">
        <f t="shared" si="2"/>
        <v>Yes</v>
      </c>
      <c r="M170" s="6"/>
      <c r="N170" s="6"/>
      <c r="O170" s="67" t="str">
        <f>IF(Outcomes!M170="","",IF(AND(Outcomes!M170&lt;='County Names to hide (2)'!$D$2,IF(Outcomes!N170="",'County Names to hide (2)'!$D$2,Outcomes!N170)&gt;='County Names to hide (2)'!$C$2),"Yes","No"))</f>
        <v/>
      </c>
      <c r="U170" s="66" t="str">
        <f>IF(Outcomes!M170="","",DATEDIF(Outcomes!M170,'County Names to hide (2)'!$D$2,"m"))</f>
        <v/>
      </c>
      <c r="V170" s="66" t="str">
        <f>IF(Outcomes!M170="","",IF(Outcomes!N170="","No",IF(AND(INT(Outcomes!N170)&gt;='County Names to hide (2)'!$C$2,INT(Outcomes!N170)&lt;='County Names to hide (2)'!$D$2),"Yes","No")))</f>
        <v/>
      </c>
    </row>
    <row r="171" spans="3:22" s="1" customFormat="1" x14ac:dyDescent="0.35">
      <c r="C171" s="6"/>
      <c r="L171" s="66" t="str">
        <f t="shared" si="2"/>
        <v>Yes</v>
      </c>
      <c r="M171" s="6"/>
      <c r="N171" s="6"/>
      <c r="O171" s="67" t="str">
        <f>IF(Outcomes!M171="","",IF(AND(Outcomes!M171&lt;='County Names to hide (2)'!$D$2,IF(Outcomes!N171="",'County Names to hide (2)'!$D$2,Outcomes!N171)&gt;='County Names to hide (2)'!$C$2),"Yes","No"))</f>
        <v/>
      </c>
      <c r="U171" s="66" t="str">
        <f>IF(Outcomes!M171="","",DATEDIF(Outcomes!M171,'County Names to hide (2)'!$D$2,"m"))</f>
        <v/>
      </c>
      <c r="V171" s="66" t="str">
        <f>IF(Outcomes!M171="","",IF(Outcomes!N171="","No",IF(AND(INT(Outcomes!N171)&gt;='County Names to hide (2)'!$C$2,INT(Outcomes!N171)&lt;='County Names to hide (2)'!$D$2),"Yes","No")))</f>
        <v/>
      </c>
    </row>
    <row r="172" spans="3:22" s="1" customFormat="1" x14ac:dyDescent="0.35">
      <c r="C172" s="6"/>
      <c r="L172" s="66" t="str">
        <f t="shared" si="2"/>
        <v>Yes</v>
      </c>
      <c r="M172" s="6"/>
      <c r="N172" s="6"/>
      <c r="O172" s="67" t="str">
        <f>IF(Outcomes!M172="","",IF(AND(Outcomes!M172&lt;='County Names to hide (2)'!$D$2,IF(Outcomes!N172="",'County Names to hide (2)'!$D$2,Outcomes!N172)&gt;='County Names to hide (2)'!$C$2),"Yes","No"))</f>
        <v/>
      </c>
      <c r="U172" s="66" t="str">
        <f>IF(Outcomes!M172="","",DATEDIF(Outcomes!M172,'County Names to hide (2)'!$D$2,"m"))</f>
        <v/>
      </c>
      <c r="V172" s="66" t="str">
        <f>IF(Outcomes!M172="","",IF(Outcomes!N172="","No",IF(AND(INT(Outcomes!N172)&gt;='County Names to hide (2)'!$C$2,INT(Outcomes!N172)&lt;='County Names to hide (2)'!$D$2),"Yes","No")))</f>
        <v/>
      </c>
    </row>
    <row r="173" spans="3:22" s="1" customFormat="1" x14ac:dyDescent="0.35">
      <c r="C173" s="6"/>
      <c r="L173" s="66" t="str">
        <f t="shared" si="2"/>
        <v>Yes</v>
      </c>
      <c r="M173" s="6"/>
      <c r="N173" s="6"/>
      <c r="O173" s="67" t="str">
        <f>IF(Outcomes!M173="","",IF(AND(Outcomes!M173&lt;='County Names to hide (2)'!$D$2,IF(Outcomes!N173="",'County Names to hide (2)'!$D$2,Outcomes!N173)&gt;='County Names to hide (2)'!$C$2),"Yes","No"))</f>
        <v/>
      </c>
      <c r="U173" s="66" t="str">
        <f>IF(Outcomes!M173="","",DATEDIF(Outcomes!M173,'County Names to hide (2)'!$D$2,"m"))</f>
        <v/>
      </c>
      <c r="V173" s="66" t="str">
        <f>IF(Outcomes!M173="","",IF(Outcomes!N173="","No",IF(AND(INT(Outcomes!N173)&gt;='County Names to hide (2)'!$C$2,INT(Outcomes!N173)&lt;='County Names to hide (2)'!$D$2),"Yes","No")))</f>
        <v/>
      </c>
    </row>
    <row r="174" spans="3:22" s="1" customFormat="1" x14ac:dyDescent="0.35">
      <c r="C174" s="6"/>
      <c r="L174" s="66" t="str">
        <f t="shared" si="2"/>
        <v>Yes</v>
      </c>
      <c r="M174" s="6"/>
      <c r="N174" s="6"/>
      <c r="O174" s="67" t="str">
        <f>IF(Outcomes!M174="","",IF(AND(Outcomes!M174&lt;='County Names to hide (2)'!$D$2,IF(Outcomes!N174="",'County Names to hide (2)'!$D$2,Outcomes!N174)&gt;='County Names to hide (2)'!$C$2),"Yes","No"))</f>
        <v/>
      </c>
      <c r="U174" s="66" t="str">
        <f>IF(Outcomes!M174="","",DATEDIF(Outcomes!M174,'County Names to hide (2)'!$D$2,"m"))</f>
        <v/>
      </c>
      <c r="V174" s="66" t="str">
        <f>IF(Outcomes!M174="","",IF(Outcomes!N174="","No",IF(AND(INT(Outcomes!N174)&gt;='County Names to hide (2)'!$C$2,INT(Outcomes!N174)&lt;='County Names to hide (2)'!$D$2),"Yes","No")))</f>
        <v/>
      </c>
    </row>
    <row r="175" spans="3:22" s="1" customFormat="1" x14ac:dyDescent="0.35">
      <c r="C175" s="6"/>
      <c r="L175" s="66" t="str">
        <f t="shared" si="2"/>
        <v>Yes</v>
      </c>
      <c r="M175" s="6"/>
      <c r="N175" s="6"/>
      <c r="O175" s="67" t="str">
        <f>IF(Outcomes!M175="","",IF(AND(Outcomes!M175&lt;='County Names to hide (2)'!$D$2,IF(Outcomes!N175="",'County Names to hide (2)'!$D$2,Outcomes!N175)&gt;='County Names to hide (2)'!$C$2),"Yes","No"))</f>
        <v/>
      </c>
      <c r="U175" s="66" t="str">
        <f>IF(Outcomes!M175="","",DATEDIF(Outcomes!M175,'County Names to hide (2)'!$D$2,"m"))</f>
        <v/>
      </c>
      <c r="V175" s="66" t="str">
        <f>IF(Outcomes!M175="","",IF(Outcomes!N175="","No",IF(AND(INT(Outcomes!N175)&gt;='County Names to hide (2)'!$C$2,INT(Outcomes!N175)&lt;='County Names to hide (2)'!$D$2),"Yes","No")))</f>
        <v/>
      </c>
    </row>
    <row r="176" spans="3:22" s="1" customFormat="1" x14ac:dyDescent="0.35">
      <c r="C176" s="6"/>
      <c r="L176" s="66" t="str">
        <f t="shared" si="2"/>
        <v>Yes</v>
      </c>
      <c r="M176" s="6"/>
      <c r="N176" s="6"/>
      <c r="O176" s="67" t="str">
        <f>IF(Outcomes!M176="","",IF(AND(Outcomes!M176&lt;='County Names to hide (2)'!$D$2,IF(Outcomes!N176="",'County Names to hide (2)'!$D$2,Outcomes!N176)&gt;='County Names to hide (2)'!$C$2),"Yes","No"))</f>
        <v/>
      </c>
      <c r="U176" s="66" t="str">
        <f>IF(Outcomes!M176="","",DATEDIF(Outcomes!M176,'County Names to hide (2)'!$D$2,"m"))</f>
        <v/>
      </c>
      <c r="V176" s="66" t="str">
        <f>IF(Outcomes!M176="","",IF(Outcomes!N176="","No",IF(AND(INT(Outcomes!N176)&gt;='County Names to hide (2)'!$C$2,INT(Outcomes!N176)&lt;='County Names to hide (2)'!$D$2),"Yes","No")))</f>
        <v/>
      </c>
    </row>
    <row r="177" spans="3:22" s="1" customFormat="1" x14ac:dyDescent="0.35">
      <c r="C177" s="6"/>
      <c r="L177" s="66" t="str">
        <f t="shared" si="2"/>
        <v>Yes</v>
      </c>
      <c r="M177" s="6"/>
      <c r="N177" s="6"/>
      <c r="O177" s="67" t="str">
        <f>IF(Outcomes!M177="","",IF(AND(Outcomes!M177&lt;='County Names to hide (2)'!$D$2,IF(Outcomes!N177="",'County Names to hide (2)'!$D$2,Outcomes!N177)&gt;='County Names to hide (2)'!$C$2),"Yes","No"))</f>
        <v/>
      </c>
      <c r="U177" s="66" t="str">
        <f>IF(Outcomes!M177="","",DATEDIF(Outcomes!M177,'County Names to hide (2)'!$D$2,"m"))</f>
        <v/>
      </c>
      <c r="V177" s="66" t="str">
        <f>IF(Outcomes!M177="","",IF(Outcomes!N177="","No",IF(AND(INT(Outcomes!N177)&gt;='County Names to hide (2)'!$C$2,INT(Outcomes!N177)&lt;='County Names to hide (2)'!$D$2),"Yes","No")))</f>
        <v/>
      </c>
    </row>
    <row r="178" spans="3:22" s="1" customFormat="1" x14ac:dyDescent="0.35">
      <c r="C178" s="6"/>
      <c r="L178" s="66" t="str">
        <f t="shared" si="2"/>
        <v>Yes</v>
      </c>
      <c r="M178" s="6"/>
      <c r="N178" s="6"/>
      <c r="O178" s="67" t="str">
        <f>IF(Outcomes!M178="","",IF(AND(Outcomes!M178&lt;='County Names to hide (2)'!$D$2,IF(Outcomes!N178="",'County Names to hide (2)'!$D$2,Outcomes!N178)&gt;='County Names to hide (2)'!$C$2),"Yes","No"))</f>
        <v/>
      </c>
      <c r="U178" s="66" t="str">
        <f>IF(Outcomes!M178="","",DATEDIF(Outcomes!M178,'County Names to hide (2)'!$D$2,"m"))</f>
        <v/>
      </c>
      <c r="V178" s="66" t="str">
        <f>IF(Outcomes!M178="","",IF(Outcomes!N178="","No",IF(AND(INT(Outcomes!N178)&gt;='County Names to hide (2)'!$C$2,INT(Outcomes!N178)&lt;='County Names to hide (2)'!$D$2),"Yes","No")))</f>
        <v/>
      </c>
    </row>
    <row r="179" spans="3:22" s="1" customFormat="1" x14ac:dyDescent="0.35">
      <c r="C179" s="6"/>
      <c r="L179" s="66" t="str">
        <f t="shared" si="2"/>
        <v>Yes</v>
      </c>
      <c r="M179" s="6"/>
      <c r="N179" s="6"/>
      <c r="O179" s="67" t="str">
        <f>IF(Outcomes!M179="","",IF(AND(Outcomes!M179&lt;='County Names to hide (2)'!$D$2,IF(Outcomes!N179="",'County Names to hide (2)'!$D$2,Outcomes!N179)&gt;='County Names to hide (2)'!$C$2),"Yes","No"))</f>
        <v/>
      </c>
      <c r="U179" s="66" t="str">
        <f>IF(Outcomes!M179="","",DATEDIF(Outcomes!M179,'County Names to hide (2)'!$D$2,"m"))</f>
        <v/>
      </c>
      <c r="V179" s="66" t="str">
        <f>IF(Outcomes!M179="","",IF(Outcomes!N179="","No",IF(AND(INT(Outcomes!N179)&gt;='County Names to hide (2)'!$C$2,INT(Outcomes!N179)&lt;='County Names to hide (2)'!$D$2),"Yes","No")))</f>
        <v/>
      </c>
    </row>
    <row r="180" spans="3:22" s="1" customFormat="1" x14ac:dyDescent="0.35">
      <c r="C180" s="6"/>
      <c r="L180" s="66" t="str">
        <f t="shared" si="2"/>
        <v>Yes</v>
      </c>
      <c r="M180" s="6"/>
      <c r="N180" s="6"/>
      <c r="O180" s="67" t="str">
        <f>IF(Outcomes!M180="","",IF(AND(Outcomes!M180&lt;='County Names to hide (2)'!$D$2,IF(Outcomes!N180="",'County Names to hide (2)'!$D$2,Outcomes!N180)&gt;='County Names to hide (2)'!$C$2),"Yes","No"))</f>
        <v/>
      </c>
      <c r="U180" s="66" t="str">
        <f>IF(Outcomes!M180="","",DATEDIF(Outcomes!M180,'County Names to hide (2)'!$D$2,"m"))</f>
        <v/>
      </c>
      <c r="V180" s="66" t="str">
        <f>IF(Outcomes!M180="","",IF(Outcomes!N180="","No",IF(AND(INT(Outcomes!N180)&gt;='County Names to hide (2)'!$C$2,INT(Outcomes!N180)&lt;='County Names to hide (2)'!$D$2),"Yes","No")))</f>
        <v/>
      </c>
    </row>
    <row r="181" spans="3:22" s="1" customFormat="1" x14ac:dyDescent="0.35">
      <c r="C181" s="6"/>
      <c r="L181" s="66" t="str">
        <f t="shared" si="2"/>
        <v>Yes</v>
      </c>
      <c r="M181" s="6"/>
      <c r="N181" s="6"/>
      <c r="O181" s="67" t="str">
        <f>IF(Outcomes!M181="","",IF(AND(Outcomes!M181&lt;='County Names to hide (2)'!$D$2,IF(Outcomes!N181="",'County Names to hide (2)'!$D$2,Outcomes!N181)&gt;='County Names to hide (2)'!$C$2),"Yes","No"))</f>
        <v/>
      </c>
      <c r="U181" s="66" t="str">
        <f>IF(Outcomes!M181="","",DATEDIF(Outcomes!M181,'County Names to hide (2)'!$D$2,"m"))</f>
        <v/>
      </c>
      <c r="V181" s="66" t="str">
        <f>IF(Outcomes!M181="","",IF(Outcomes!N181="","No",IF(AND(INT(Outcomes!N181)&gt;='County Names to hide (2)'!$C$2,INT(Outcomes!N181)&lt;='County Names to hide (2)'!$D$2),"Yes","No")))</f>
        <v/>
      </c>
    </row>
    <row r="182" spans="3:22" s="1" customFormat="1" x14ac:dyDescent="0.35">
      <c r="C182" s="6"/>
      <c r="L182" s="66" t="str">
        <f t="shared" si="2"/>
        <v>Yes</v>
      </c>
      <c r="M182" s="6"/>
      <c r="N182" s="6"/>
      <c r="O182" s="67" t="str">
        <f>IF(Outcomes!M182="","",IF(AND(Outcomes!M182&lt;='County Names to hide (2)'!$D$2,IF(Outcomes!N182="",'County Names to hide (2)'!$D$2,Outcomes!N182)&gt;='County Names to hide (2)'!$C$2),"Yes","No"))</f>
        <v/>
      </c>
      <c r="U182" s="66" t="str">
        <f>IF(Outcomes!M182="","",DATEDIF(Outcomes!M182,'County Names to hide (2)'!$D$2,"m"))</f>
        <v/>
      </c>
      <c r="V182" s="66" t="str">
        <f>IF(Outcomes!M182="","",IF(Outcomes!N182="","No",IF(AND(INT(Outcomes!N182)&gt;='County Names to hide (2)'!$C$2,INT(Outcomes!N182)&lt;='County Names to hide (2)'!$D$2),"Yes","No")))</f>
        <v/>
      </c>
    </row>
    <row r="183" spans="3:22" s="1" customFormat="1" x14ac:dyDescent="0.35">
      <c r="C183" s="6"/>
      <c r="L183" s="66" t="str">
        <f t="shared" si="2"/>
        <v>Yes</v>
      </c>
      <c r="M183" s="6"/>
      <c r="N183" s="6"/>
      <c r="O183" s="67" t="str">
        <f>IF(Outcomes!M183="","",IF(AND(Outcomes!M183&lt;='County Names to hide (2)'!$D$2,IF(Outcomes!N183="",'County Names to hide (2)'!$D$2,Outcomes!N183)&gt;='County Names to hide (2)'!$C$2),"Yes","No"))</f>
        <v/>
      </c>
      <c r="U183" s="66" t="str">
        <f>IF(Outcomes!M183="","",DATEDIF(Outcomes!M183,'County Names to hide (2)'!$D$2,"m"))</f>
        <v/>
      </c>
      <c r="V183" s="66" t="str">
        <f>IF(Outcomes!M183="","",IF(Outcomes!N183="","No",IF(AND(INT(Outcomes!N183)&gt;='County Names to hide (2)'!$C$2,INT(Outcomes!N183)&lt;='County Names to hide (2)'!$D$2),"Yes","No")))</f>
        <v/>
      </c>
    </row>
    <row r="184" spans="3:22" s="1" customFormat="1" x14ac:dyDescent="0.35">
      <c r="C184" s="6"/>
      <c r="L184" s="66" t="str">
        <f t="shared" si="2"/>
        <v>Yes</v>
      </c>
      <c r="M184" s="6"/>
      <c r="N184" s="6"/>
      <c r="O184" s="67" t="str">
        <f>IF(Outcomes!M184="","",IF(AND(Outcomes!M184&lt;='County Names to hide (2)'!$D$2,IF(Outcomes!N184="",'County Names to hide (2)'!$D$2,Outcomes!N184)&gt;='County Names to hide (2)'!$C$2),"Yes","No"))</f>
        <v/>
      </c>
      <c r="U184" s="66" t="str">
        <f>IF(Outcomes!M184="","",DATEDIF(Outcomes!M184,'County Names to hide (2)'!$D$2,"m"))</f>
        <v/>
      </c>
      <c r="V184" s="66" t="str">
        <f>IF(Outcomes!M184="","",IF(Outcomes!N184="","No",IF(AND(INT(Outcomes!N184)&gt;='County Names to hide (2)'!$C$2,INT(Outcomes!N184)&lt;='County Names to hide (2)'!$D$2),"Yes","No")))</f>
        <v/>
      </c>
    </row>
    <row r="185" spans="3:22" s="1" customFormat="1" x14ac:dyDescent="0.35">
      <c r="C185" s="6"/>
      <c r="L185" s="66" t="str">
        <f t="shared" si="2"/>
        <v>Yes</v>
      </c>
      <c r="M185" s="6"/>
      <c r="N185" s="6"/>
      <c r="O185" s="67" t="str">
        <f>IF(Outcomes!M185="","",IF(AND(Outcomes!M185&lt;='County Names to hide (2)'!$D$2,IF(Outcomes!N185="",'County Names to hide (2)'!$D$2,Outcomes!N185)&gt;='County Names to hide (2)'!$C$2),"Yes","No"))</f>
        <v/>
      </c>
      <c r="U185" s="66" t="str">
        <f>IF(Outcomes!M185="","",DATEDIF(Outcomes!M185,'County Names to hide (2)'!$D$2,"m"))</f>
        <v/>
      </c>
      <c r="V185" s="66" t="str">
        <f>IF(Outcomes!M185="","",IF(Outcomes!N185="","No",IF(AND(INT(Outcomes!N185)&gt;='County Names to hide (2)'!$C$2,INT(Outcomes!N185)&lt;='County Names to hide (2)'!$D$2),"Yes","No")))</f>
        <v/>
      </c>
    </row>
    <row r="186" spans="3:22" s="1" customFormat="1" x14ac:dyDescent="0.35">
      <c r="C186" s="6"/>
      <c r="L186" s="66" t="str">
        <f t="shared" si="2"/>
        <v>Yes</v>
      </c>
      <c r="M186" s="6"/>
      <c r="N186" s="6"/>
      <c r="O186" s="67" t="str">
        <f>IF(Outcomes!M186="","",IF(AND(Outcomes!M186&lt;='County Names to hide (2)'!$D$2,IF(Outcomes!N186="",'County Names to hide (2)'!$D$2,Outcomes!N186)&gt;='County Names to hide (2)'!$C$2),"Yes","No"))</f>
        <v/>
      </c>
      <c r="U186" s="66" t="str">
        <f>IF(Outcomes!M186="","",DATEDIF(Outcomes!M186,'County Names to hide (2)'!$D$2,"m"))</f>
        <v/>
      </c>
      <c r="V186" s="66" t="str">
        <f>IF(Outcomes!M186="","",IF(Outcomes!N186="","No",IF(AND(INT(Outcomes!N186)&gt;='County Names to hide (2)'!$C$2,INT(Outcomes!N186)&lt;='County Names to hide (2)'!$D$2),"Yes","No")))</f>
        <v/>
      </c>
    </row>
    <row r="187" spans="3:22" s="1" customFormat="1" x14ac:dyDescent="0.35">
      <c r="C187" s="6"/>
      <c r="L187" s="66" t="str">
        <f t="shared" si="2"/>
        <v>Yes</v>
      </c>
      <c r="M187" s="6"/>
      <c r="N187" s="6"/>
      <c r="O187" s="67" t="str">
        <f>IF(Outcomes!M187="","",IF(AND(Outcomes!M187&lt;='County Names to hide (2)'!$D$2,IF(Outcomes!N187="",'County Names to hide (2)'!$D$2,Outcomes!N187)&gt;='County Names to hide (2)'!$C$2),"Yes","No"))</f>
        <v/>
      </c>
      <c r="U187" s="66" t="str">
        <f>IF(Outcomes!M187="","",DATEDIF(Outcomes!M187,'County Names to hide (2)'!$D$2,"m"))</f>
        <v/>
      </c>
      <c r="V187" s="66" t="str">
        <f>IF(Outcomes!M187="","",IF(Outcomes!N187="","No",IF(AND(INT(Outcomes!N187)&gt;='County Names to hide (2)'!$C$2,INT(Outcomes!N187)&lt;='County Names to hide (2)'!$D$2),"Yes","No")))</f>
        <v/>
      </c>
    </row>
    <row r="188" spans="3:22" s="1" customFormat="1" x14ac:dyDescent="0.35">
      <c r="C188" s="6"/>
      <c r="L188" s="66" t="str">
        <f t="shared" si="2"/>
        <v>Yes</v>
      </c>
      <c r="M188" s="6"/>
      <c r="N188" s="6"/>
      <c r="O188" s="67" t="str">
        <f>IF(Outcomes!M188="","",IF(AND(Outcomes!M188&lt;='County Names to hide (2)'!$D$2,IF(Outcomes!N188="",'County Names to hide (2)'!$D$2,Outcomes!N188)&gt;='County Names to hide (2)'!$C$2),"Yes","No"))</f>
        <v/>
      </c>
      <c r="U188" s="66" t="str">
        <f>IF(Outcomes!M188="","",DATEDIF(Outcomes!M188,'County Names to hide (2)'!$D$2,"m"))</f>
        <v/>
      </c>
      <c r="V188" s="66" t="str">
        <f>IF(Outcomes!M188="","",IF(Outcomes!N188="","No",IF(AND(INT(Outcomes!N188)&gt;='County Names to hide (2)'!$C$2,INT(Outcomes!N188)&lt;='County Names to hide (2)'!$D$2),"Yes","No")))</f>
        <v/>
      </c>
    </row>
    <row r="189" spans="3:22" s="1" customFormat="1" x14ac:dyDescent="0.35">
      <c r="C189" s="6"/>
      <c r="L189" s="66" t="str">
        <f t="shared" si="2"/>
        <v>Yes</v>
      </c>
      <c r="M189" s="6"/>
      <c r="N189" s="6"/>
      <c r="O189" s="67" t="str">
        <f>IF(Outcomes!M189="","",IF(AND(Outcomes!M189&lt;='County Names to hide (2)'!$D$2,IF(Outcomes!N189="",'County Names to hide (2)'!$D$2,Outcomes!N189)&gt;='County Names to hide (2)'!$C$2),"Yes","No"))</f>
        <v/>
      </c>
      <c r="U189" s="66" t="str">
        <f>IF(Outcomes!M189="","",DATEDIF(Outcomes!M189,'County Names to hide (2)'!$D$2,"m"))</f>
        <v/>
      </c>
      <c r="V189" s="66" t="str">
        <f>IF(Outcomes!M189="","",IF(Outcomes!N189="","No",IF(AND(INT(Outcomes!N189)&gt;='County Names to hide (2)'!$C$2,INT(Outcomes!N189)&lt;='County Names to hide (2)'!$D$2),"Yes","No")))</f>
        <v/>
      </c>
    </row>
    <row r="190" spans="3:22" s="1" customFormat="1" x14ac:dyDescent="0.35">
      <c r="C190" s="6"/>
      <c r="L190" s="66" t="str">
        <f t="shared" si="2"/>
        <v>Yes</v>
      </c>
      <c r="M190" s="6"/>
      <c r="N190" s="6"/>
      <c r="O190" s="67" t="str">
        <f>IF(Outcomes!M190="","",IF(AND(Outcomes!M190&lt;='County Names to hide (2)'!$D$2,IF(Outcomes!N190="",'County Names to hide (2)'!$D$2,Outcomes!N190)&gt;='County Names to hide (2)'!$C$2),"Yes","No"))</f>
        <v/>
      </c>
      <c r="U190" s="66" t="str">
        <f>IF(Outcomes!M190="","",DATEDIF(Outcomes!M190,'County Names to hide (2)'!$D$2,"m"))</f>
        <v/>
      </c>
      <c r="V190" s="66" t="str">
        <f>IF(Outcomes!M190="","",IF(Outcomes!N190="","No",IF(AND(INT(Outcomes!N190)&gt;='County Names to hide (2)'!$C$2,INT(Outcomes!N190)&lt;='County Names to hide (2)'!$D$2),"Yes","No")))</f>
        <v/>
      </c>
    </row>
    <row r="191" spans="3:22" s="1" customFormat="1" x14ac:dyDescent="0.35">
      <c r="C191" s="6"/>
      <c r="L191" s="66" t="str">
        <f t="shared" si="2"/>
        <v>Yes</v>
      </c>
      <c r="M191" s="6"/>
      <c r="N191" s="6"/>
      <c r="O191" s="67" t="str">
        <f>IF(Outcomes!M191="","",IF(AND(Outcomes!M191&lt;='County Names to hide (2)'!$D$2,IF(Outcomes!N191="",'County Names to hide (2)'!$D$2,Outcomes!N191)&gt;='County Names to hide (2)'!$C$2),"Yes","No"))</f>
        <v/>
      </c>
      <c r="U191" s="66" t="str">
        <f>IF(Outcomes!M191="","",DATEDIF(Outcomes!M191,'County Names to hide (2)'!$D$2,"m"))</f>
        <v/>
      </c>
      <c r="V191" s="66" t="str">
        <f>IF(Outcomes!M191="","",IF(Outcomes!N191="","No",IF(AND(INT(Outcomes!N191)&gt;='County Names to hide (2)'!$C$2,INT(Outcomes!N191)&lt;='County Names to hide (2)'!$D$2),"Yes","No")))</f>
        <v/>
      </c>
    </row>
    <row r="192" spans="3:22" s="1" customFormat="1" x14ac:dyDescent="0.35">
      <c r="C192" s="6"/>
      <c r="L192" s="66" t="str">
        <f t="shared" si="2"/>
        <v>Yes</v>
      </c>
      <c r="M192" s="6"/>
      <c r="N192" s="6"/>
      <c r="O192" s="67" t="str">
        <f>IF(Outcomes!M192="","",IF(AND(Outcomes!M192&lt;='County Names to hide (2)'!$D$2,IF(Outcomes!N192="",'County Names to hide (2)'!$D$2,Outcomes!N192)&gt;='County Names to hide (2)'!$C$2),"Yes","No"))</f>
        <v/>
      </c>
      <c r="U192" s="66" t="str">
        <f>IF(Outcomes!M192="","",DATEDIF(Outcomes!M192,'County Names to hide (2)'!$D$2,"m"))</f>
        <v/>
      </c>
      <c r="V192" s="66" t="str">
        <f>IF(Outcomes!M192="","",IF(Outcomes!N192="","No",IF(AND(INT(Outcomes!N192)&gt;='County Names to hide (2)'!$C$2,INT(Outcomes!N192)&lt;='County Names to hide (2)'!$D$2),"Yes","No")))</f>
        <v/>
      </c>
    </row>
    <row r="193" spans="3:22" s="1" customFormat="1" x14ac:dyDescent="0.35">
      <c r="C193" s="6"/>
      <c r="L193" s="66" t="str">
        <f t="shared" si="2"/>
        <v>Yes</v>
      </c>
      <c r="M193" s="6"/>
      <c r="N193" s="6"/>
      <c r="O193" s="67" t="str">
        <f>IF(Outcomes!M193="","",IF(AND(Outcomes!M193&lt;='County Names to hide (2)'!$D$2,IF(Outcomes!N193="",'County Names to hide (2)'!$D$2,Outcomes!N193)&gt;='County Names to hide (2)'!$C$2),"Yes","No"))</f>
        <v/>
      </c>
      <c r="U193" s="66" t="str">
        <f>IF(Outcomes!M193="","",DATEDIF(Outcomes!M193,'County Names to hide (2)'!$D$2,"m"))</f>
        <v/>
      </c>
      <c r="V193" s="66" t="str">
        <f>IF(Outcomes!M193="","",IF(Outcomes!N193="","No",IF(AND(INT(Outcomes!N193)&gt;='County Names to hide (2)'!$C$2,INT(Outcomes!N193)&lt;='County Names to hide (2)'!$D$2),"Yes","No")))</f>
        <v/>
      </c>
    </row>
    <row r="194" spans="3:22" s="1" customFormat="1" x14ac:dyDescent="0.35">
      <c r="C194" s="6"/>
      <c r="L194" s="66" t="str">
        <f t="shared" si="2"/>
        <v>Yes</v>
      </c>
      <c r="M194" s="6"/>
      <c r="N194" s="6"/>
      <c r="O194" s="67" t="str">
        <f>IF(Outcomes!M194="","",IF(AND(Outcomes!M194&lt;='County Names to hide (2)'!$D$2,IF(Outcomes!N194="",'County Names to hide (2)'!$D$2,Outcomes!N194)&gt;='County Names to hide (2)'!$C$2),"Yes","No"))</f>
        <v/>
      </c>
      <c r="U194" s="66" t="str">
        <f>IF(Outcomes!M194="","",DATEDIF(Outcomes!M194,'County Names to hide (2)'!$D$2,"m"))</f>
        <v/>
      </c>
      <c r="V194" s="66" t="str">
        <f>IF(Outcomes!M194="","",IF(Outcomes!N194="","No",IF(AND(INT(Outcomes!N194)&gt;='County Names to hide (2)'!$C$2,INT(Outcomes!N194)&lt;='County Names to hide (2)'!$D$2),"Yes","No")))</f>
        <v/>
      </c>
    </row>
    <row r="195" spans="3:22" s="1" customFormat="1" x14ac:dyDescent="0.35">
      <c r="C195" s="6"/>
      <c r="L195" s="66" t="str">
        <f t="shared" si="2"/>
        <v>Yes</v>
      </c>
      <c r="M195" s="6"/>
      <c r="N195" s="6"/>
      <c r="O195" s="67" t="str">
        <f>IF(Outcomes!M195="","",IF(AND(Outcomes!M195&lt;='County Names to hide (2)'!$D$2,IF(Outcomes!N195="",'County Names to hide (2)'!$D$2,Outcomes!N195)&gt;='County Names to hide (2)'!$C$2),"Yes","No"))</f>
        <v/>
      </c>
      <c r="U195" s="66" t="str">
        <f>IF(Outcomes!M195="","",DATEDIF(Outcomes!M195,'County Names to hide (2)'!$D$2,"m"))</f>
        <v/>
      </c>
      <c r="V195" s="66" t="str">
        <f>IF(Outcomes!M195="","",IF(Outcomes!N195="","No",IF(AND(INT(Outcomes!N195)&gt;='County Names to hide (2)'!$C$2,INT(Outcomes!N195)&lt;='County Names to hide (2)'!$D$2),"Yes","No")))</f>
        <v/>
      </c>
    </row>
    <row r="196" spans="3:22" s="1" customFormat="1" x14ac:dyDescent="0.35">
      <c r="C196" s="6"/>
      <c r="L196" s="66" t="str">
        <f t="shared" si="2"/>
        <v>Yes</v>
      </c>
      <c r="M196" s="6"/>
      <c r="N196" s="6"/>
      <c r="O196" s="67" t="str">
        <f>IF(Outcomes!M196="","",IF(AND(Outcomes!M196&lt;='County Names to hide (2)'!$D$2,IF(Outcomes!N196="",'County Names to hide (2)'!$D$2,Outcomes!N196)&gt;='County Names to hide (2)'!$C$2),"Yes","No"))</f>
        <v/>
      </c>
      <c r="U196" s="66" t="str">
        <f>IF(Outcomes!M196="","",DATEDIF(Outcomes!M196,'County Names to hide (2)'!$D$2,"m"))</f>
        <v/>
      </c>
      <c r="V196" s="66" t="str">
        <f>IF(Outcomes!M196="","",IF(Outcomes!N196="","No",IF(AND(INT(Outcomes!N196)&gt;='County Names to hide (2)'!$C$2,INT(Outcomes!N196)&lt;='County Names to hide (2)'!$D$2),"Yes","No")))</f>
        <v/>
      </c>
    </row>
    <row r="197" spans="3:22" s="1" customFormat="1" x14ac:dyDescent="0.35">
      <c r="C197" s="6"/>
      <c r="L197" s="66" t="str">
        <f t="shared" si="2"/>
        <v>Yes</v>
      </c>
      <c r="M197" s="6"/>
      <c r="N197" s="6"/>
      <c r="O197" s="67" t="str">
        <f>IF(Outcomes!M197="","",IF(AND(Outcomes!M197&lt;='County Names to hide (2)'!$D$2,IF(Outcomes!N197="",'County Names to hide (2)'!$D$2,Outcomes!N197)&gt;='County Names to hide (2)'!$C$2),"Yes","No"))</f>
        <v/>
      </c>
      <c r="U197" s="66" t="str">
        <f>IF(Outcomes!M197="","",DATEDIF(Outcomes!M197,'County Names to hide (2)'!$D$2,"m"))</f>
        <v/>
      </c>
      <c r="V197" s="66" t="str">
        <f>IF(Outcomes!M197="","",IF(Outcomes!N197="","No",IF(AND(INT(Outcomes!N197)&gt;='County Names to hide (2)'!$C$2,INT(Outcomes!N197)&lt;='County Names to hide (2)'!$D$2),"Yes","No")))</f>
        <v/>
      </c>
    </row>
    <row r="198" spans="3:22" s="1" customFormat="1" x14ac:dyDescent="0.35">
      <c r="C198" s="6"/>
      <c r="L198" s="66" t="str">
        <f t="shared" ref="L198:L261" si="3">IF(COUNTIF(F198:K198, "Yes")&gt;0, "No", "Yes")</f>
        <v>Yes</v>
      </c>
      <c r="M198" s="6"/>
      <c r="N198" s="6"/>
      <c r="O198" s="67" t="str">
        <f>IF(Outcomes!M198="","",IF(AND(Outcomes!M198&lt;='County Names to hide (2)'!$D$2,IF(Outcomes!N198="",'County Names to hide (2)'!$D$2,Outcomes!N198)&gt;='County Names to hide (2)'!$C$2),"Yes","No"))</f>
        <v/>
      </c>
      <c r="U198" s="66" t="str">
        <f>IF(Outcomes!M198="","",DATEDIF(Outcomes!M198,'County Names to hide (2)'!$D$2,"m"))</f>
        <v/>
      </c>
      <c r="V198" s="66" t="str">
        <f>IF(Outcomes!M198="","",IF(Outcomes!N198="","No",IF(AND(INT(Outcomes!N198)&gt;='County Names to hide (2)'!$C$2,INT(Outcomes!N198)&lt;='County Names to hide (2)'!$D$2),"Yes","No")))</f>
        <v/>
      </c>
    </row>
    <row r="199" spans="3:22" s="1" customFormat="1" x14ac:dyDescent="0.35">
      <c r="C199" s="6"/>
      <c r="L199" s="66" t="str">
        <f t="shared" si="3"/>
        <v>Yes</v>
      </c>
      <c r="M199" s="6"/>
      <c r="N199" s="6"/>
      <c r="O199" s="67" t="str">
        <f>IF(Outcomes!M199="","",IF(AND(Outcomes!M199&lt;='County Names to hide (2)'!$D$2,IF(Outcomes!N199="",'County Names to hide (2)'!$D$2,Outcomes!N199)&gt;='County Names to hide (2)'!$C$2),"Yes","No"))</f>
        <v/>
      </c>
      <c r="U199" s="66" t="str">
        <f>IF(Outcomes!M199="","",DATEDIF(Outcomes!M199,'County Names to hide (2)'!$D$2,"m"))</f>
        <v/>
      </c>
      <c r="V199" s="66" t="str">
        <f>IF(Outcomes!M199="","",IF(Outcomes!N199="","No",IF(AND(INT(Outcomes!N199)&gt;='County Names to hide (2)'!$C$2,INT(Outcomes!N199)&lt;='County Names to hide (2)'!$D$2),"Yes","No")))</f>
        <v/>
      </c>
    </row>
    <row r="200" spans="3:22" s="1" customFormat="1" x14ac:dyDescent="0.35">
      <c r="C200" s="6"/>
      <c r="L200" s="66" t="str">
        <f t="shared" si="3"/>
        <v>Yes</v>
      </c>
      <c r="M200" s="6"/>
      <c r="N200" s="6"/>
      <c r="O200" s="67" t="str">
        <f>IF(Outcomes!M200="","",IF(AND(Outcomes!M200&lt;='County Names to hide (2)'!$D$2,IF(Outcomes!N200="",'County Names to hide (2)'!$D$2,Outcomes!N200)&gt;='County Names to hide (2)'!$C$2),"Yes","No"))</f>
        <v/>
      </c>
      <c r="U200" s="66" t="str">
        <f>IF(Outcomes!M200="","",DATEDIF(Outcomes!M200,'County Names to hide (2)'!$D$2,"m"))</f>
        <v/>
      </c>
      <c r="V200" s="66" t="str">
        <f>IF(Outcomes!M200="","",IF(Outcomes!N200="","No",IF(AND(INT(Outcomes!N200)&gt;='County Names to hide (2)'!$C$2,INT(Outcomes!N200)&lt;='County Names to hide (2)'!$D$2),"Yes","No")))</f>
        <v/>
      </c>
    </row>
    <row r="201" spans="3:22" s="1" customFormat="1" x14ac:dyDescent="0.35">
      <c r="C201" s="6"/>
      <c r="L201" s="66" t="str">
        <f t="shared" si="3"/>
        <v>Yes</v>
      </c>
      <c r="M201" s="6"/>
      <c r="N201" s="6"/>
      <c r="O201" s="67" t="str">
        <f>IF(Outcomes!M201="","",IF(AND(Outcomes!M201&lt;='County Names to hide (2)'!$D$2,IF(Outcomes!N201="",'County Names to hide (2)'!$D$2,Outcomes!N201)&gt;='County Names to hide (2)'!$C$2),"Yes","No"))</f>
        <v/>
      </c>
      <c r="U201" s="66" t="str">
        <f>IF(Outcomes!M201="","",DATEDIF(Outcomes!M201,'County Names to hide (2)'!$D$2,"m"))</f>
        <v/>
      </c>
      <c r="V201" s="66" t="str">
        <f>IF(Outcomes!M201="","",IF(Outcomes!N201="","No",IF(AND(INT(Outcomes!N201)&gt;='County Names to hide (2)'!$C$2,INT(Outcomes!N201)&lt;='County Names to hide (2)'!$D$2),"Yes","No")))</f>
        <v/>
      </c>
    </row>
    <row r="202" spans="3:22" s="1" customFormat="1" x14ac:dyDescent="0.35">
      <c r="C202" s="6"/>
      <c r="L202" s="66" t="str">
        <f t="shared" si="3"/>
        <v>Yes</v>
      </c>
      <c r="M202" s="6"/>
      <c r="N202" s="6"/>
      <c r="O202" s="67" t="str">
        <f>IF(Outcomes!M202="","",IF(AND(Outcomes!M202&lt;='County Names to hide (2)'!$D$2,IF(Outcomes!N202="",'County Names to hide (2)'!$D$2,Outcomes!N202)&gt;='County Names to hide (2)'!$C$2),"Yes","No"))</f>
        <v/>
      </c>
      <c r="U202" s="66" t="str">
        <f>IF(Outcomes!M202="","",DATEDIF(Outcomes!M202,'County Names to hide (2)'!$D$2,"m"))</f>
        <v/>
      </c>
      <c r="V202" s="66" t="str">
        <f>IF(Outcomes!M202="","",IF(Outcomes!N202="","No",IF(AND(INT(Outcomes!N202)&gt;='County Names to hide (2)'!$C$2,INT(Outcomes!N202)&lt;='County Names to hide (2)'!$D$2),"Yes","No")))</f>
        <v/>
      </c>
    </row>
    <row r="203" spans="3:22" s="1" customFormat="1" x14ac:dyDescent="0.35">
      <c r="C203" s="6"/>
      <c r="L203" s="66" t="str">
        <f t="shared" si="3"/>
        <v>Yes</v>
      </c>
      <c r="M203" s="6"/>
      <c r="N203" s="6"/>
      <c r="O203" s="67" t="str">
        <f>IF(Outcomes!M203="","",IF(AND(Outcomes!M203&lt;='County Names to hide (2)'!$D$2,IF(Outcomes!N203="",'County Names to hide (2)'!$D$2,Outcomes!N203)&gt;='County Names to hide (2)'!$C$2),"Yes","No"))</f>
        <v/>
      </c>
      <c r="U203" s="66" t="str">
        <f>IF(Outcomes!M203="","",DATEDIF(Outcomes!M203,'County Names to hide (2)'!$D$2,"m"))</f>
        <v/>
      </c>
      <c r="V203" s="66" t="str">
        <f>IF(Outcomes!M203="","",IF(Outcomes!N203="","No",IF(AND(INT(Outcomes!N203)&gt;='County Names to hide (2)'!$C$2,INT(Outcomes!N203)&lt;='County Names to hide (2)'!$D$2),"Yes","No")))</f>
        <v/>
      </c>
    </row>
    <row r="204" spans="3:22" s="1" customFormat="1" x14ac:dyDescent="0.35">
      <c r="C204" s="6"/>
      <c r="L204" s="66" t="str">
        <f t="shared" si="3"/>
        <v>Yes</v>
      </c>
      <c r="M204" s="6"/>
      <c r="N204" s="6"/>
      <c r="O204" s="67" t="str">
        <f>IF(Outcomes!M204="","",IF(AND(Outcomes!M204&lt;='County Names to hide (2)'!$D$2,IF(Outcomes!N204="",'County Names to hide (2)'!$D$2,Outcomes!N204)&gt;='County Names to hide (2)'!$C$2),"Yes","No"))</f>
        <v/>
      </c>
      <c r="U204" s="66" t="str">
        <f>IF(Outcomes!M204="","",DATEDIF(Outcomes!M204,'County Names to hide (2)'!$D$2,"m"))</f>
        <v/>
      </c>
      <c r="V204" s="66" t="str">
        <f>IF(Outcomes!M204="","",IF(Outcomes!N204="","No",IF(AND(INT(Outcomes!N204)&gt;='County Names to hide (2)'!$C$2,INT(Outcomes!N204)&lt;='County Names to hide (2)'!$D$2),"Yes","No")))</f>
        <v/>
      </c>
    </row>
    <row r="205" spans="3:22" s="1" customFormat="1" x14ac:dyDescent="0.35">
      <c r="C205" s="6"/>
      <c r="L205" s="66" t="str">
        <f t="shared" si="3"/>
        <v>Yes</v>
      </c>
      <c r="M205" s="6"/>
      <c r="N205" s="6"/>
      <c r="O205" s="67" t="str">
        <f>IF(Outcomes!M205="","",IF(AND(Outcomes!M205&lt;='County Names to hide (2)'!$D$2,IF(Outcomes!N205="",'County Names to hide (2)'!$D$2,Outcomes!N205)&gt;='County Names to hide (2)'!$C$2),"Yes","No"))</f>
        <v/>
      </c>
      <c r="U205" s="66" t="str">
        <f>IF(Outcomes!M205="","",DATEDIF(Outcomes!M205,'County Names to hide (2)'!$D$2,"m"))</f>
        <v/>
      </c>
      <c r="V205" s="66" t="str">
        <f>IF(Outcomes!M205="","",IF(Outcomes!N205="","No",IF(AND(INT(Outcomes!N205)&gt;='County Names to hide (2)'!$C$2,INT(Outcomes!N205)&lt;='County Names to hide (2)'!$D$2),"Yes","No")))</f>
        <v/>
      </c>
    </row>
    <row r="206" spans="3:22" s="1" customFormat="1" x14ac:dyDescent="0.35">
      <c r="C206" s="6"/>
      <c r="L206" s="66" t="str">
        <f t="shared" si="3"/>
        <v>Yes</v>
      </c>
      <c r="M206" s="6"/>
      <c r="N206" s="6"/>
      <c r="O206" s="67" t="str">
        <f>IF(Outcomes!M206="","",IF(AND(Outcomes!M206&lt;='County Names to hide (2)'!$D$2,IF(Outcomes!N206="",'County Names to hide (2)'!$D$2,Outcomes!N206)&gt;='County Names to hide (2)'!$C$2),"Yes","No"))</f>
        <v/>
      </c>
      <c r="U206" s="66" t="str">
        <f>IF(Outcomes!M206="","",DATEDIF(Outcomes!M206,'County Names to hide (2)'!$D$2,"m"))</f>
        <v/>
      </c>
      <c r="V206" s="66" t="str">
        <f>IF(Outcomes!M206="","",IF(Outcomes!N206="","No",IF(AND(INT(Outcomes!N206)&gt;='County Names to hide (2)'!$C$2,INT(Outcomes!N206)&lt;='County Names to hide (2)'!$D$2),"Yes","No")))</f>
        <v/>
      </c>
    </row>
    <row r="207" spans="3:22" s="1" customFormat="1" x14ac:dyDescent="0.35">
      <c r="C207" s="6"/>
      <c r="L207" s="66" t="str">
        <f t="shared" si="3"/>
        <v>Yes</v>
      </c>
      <c r="M207" s="6"/>
      <c r="N207" s="6"/>
      <c r="O207" s="67" t="str">
        <f>IF(Outcomes!M207="","",IF(AND(Outcomes!M207&lt;='County Names to hide (2)'!$D$2,IF(Outcomes!N207="",'County Names to hide (2)'!$D$2,Outcomes!N207)&gt;='County Names to hide (2)'!$C$2),"Yes","No"))</f>
        <v/>
      </c>
      <c r="U207" s="66" t="str">
        <f>IF(Outcomes!M207="","",DATEDIF(Outcomes!M207,'County Names to hide (2)'!$D$2,"m"))</f>
        <v/>
      </c>
      <c r="V207" s="66" t="str">
        <f>IF(Outcomes!M207="","",IF(Outcomes!N207="","No",IF(AND(INT(Outcomes!N207)&gt;='County Names to hide (2)'!$C$2,INT(Outcomes!N207)&lt;='County Names to hide (2)'!$D$2),"Yes","No")))</f>
        <v/>
      </c>
    </row>
    <row r="208" spans="3:22" s="1" customFormat="1" x14ac:dyDescent="0.35">
      <c r="C208" s="6"/>
      <c r="L208" s="66" t="str">
        <f t="shared" si="3"/>
        <v>Yes</v>
      </c>
      <c r="M208" s="6"/>
      <c r="N208" s="6"/>
      <c r="O208" s="67" t="str">
        <f>IF(Outcomes!M208="","",IF(AND(Outcomes!M208&lt;='County Names to hide (2)'!$D$2,IF(Outcomes!N208="",'County Names to hide (2)'!$D$2,Outcomes!N208)&gt;='County Names to hide (2)'!$C$2),"Yes","No"))</f>
        <v/>
      </c>
      <c r="U208" s="66" t="str">
        <f>IF(Outcomes!M208="","",DATEDIF(Outcomes!M208,'County Names to hide (2)'!$D$2,"m"))</f>
        <v/>
      </c>
      <c r="V208" s="66" t="str">
        <f>IF(Outcomes!M208="","",IF(Outcomes!N208="","No",IF(AND(INT(Outcomes!N208)&gt;='County Names to hide (2)'!$C$2,INT(Outcomes!N208)&lt;='County Names to hide (2)'!$D$2),"Yes","No")))</f>
        <v/>
      </c>
    </row>
    <row r="209" spans="3:22" s="1" customFormat="1" x14ac:dyDescent="0.35">
      <c r="C209" s="6"/>
      <c r="L209" s="66" t="str">
        <f t="shared" si="3"/>
        <v>Yes</v>
      </c>
      <c r="M209" s="6"/>
      <c r="N209" s="6"/>
      <c r="O209" s="67" t="str">
        <f>IF(Outcomes!M209="","",IF(AND(Outcomes!M209&lt;='County Names to hide (2)'!$D$2,IF(Outcomes!N209="",'County Names to hide (2)'!$D$2,Outcomes!N209)&gt;='County Names to hide (2)'!$C$2),"Yes","No"))</f>
        <v/>
      </c>
      <c r="U209" s="66" t="str">
        <f>IF(Outcomes!M209="","",DATEDIF(Outcomes!M209,'County Names to hide (2)'!$D$2,"m"))</f>
        <v/>
      </c>
      <c r="V209" s="66" t="str">
        <f>IF(Outcomes!M209="","",IF(Outcomes!N209="","No",IF(AND(INT(Outcomes!N209)&gt;='County Names to hide (2)'!$C$2,INT(Outcomes!N209)&lt;='County Names to hide (2)'!$D$2),"Yes","No")))</f>
        <v/>
      </c>
    </row>
    <row r="210" spans="3:22" s="1" customFormat="1" x14ac:dyDescent="0.35">
      <c r="C210" s="6"/>
      <c r="L210" s="66" t="str">
        <f t="shared" si="3"/>
        <v>Yes</v>
      </c>
      <c r="M210" s="6"/>
      <c r="N210" s="6"/>
      <c r="O210" s="67" t="str">
        <f>IF(Outcomes!M210="","",IF(AND(Outcomes!M210&lt;='County Names to hide (2)'!$D$2,IF(Outcomes!N210="",'County Names to hide (2)'!$D$2,Outcomes!N210)&gt;='County Names to hide (2)'!$C$2),"Yes","No"))</f>
        <v/>
      </c>
      <c r="U210" s="66" t="str">
        <f>IF(Outcomes!M210="","",DATEDIF(Outcomes!M210,'County Names to hide (2)'!$D$2,"m"))</f>
        <v/>
      </c>
      <c r="V210" s="66" t="str">
        <f>IF(Outcomes!M210="","",IF(Outcomes!N210="","No",IF(AND(INT(Outcomes!N210)&gt;='County Names to hide (2)'!$C$2,INT(Outcomes!N210)&lt;='County Names to hide (2)'!$D$2),"Yes","No")))</f>
        <v/>
      </c>
    </row>
    <row r="211" spans="3:22" s="1" customFormat="1" x14ac:dyDescent="0.35">
      <c r="C211" s="6"/>
      <c r="L211" s="66" t="str">
        <f t="shared" si="3"/>
        <v>Yes</v>
      </c>
      <c r="M211" s="6"/>
      <c r="N211" s="6"/>
      <c r="O211" s="67" t="str">
        <f>IF(Outcomes!M211="","",IF(AND(Outcomes!M211&lt;='County Names to hide (2)'!$D$2,IF(Outcomes!N211="",'County Names to hide (2)'!$D$2,Outcomes!N211)&gt;='County Names to hide (2)'!$C$2),"Yes","No"))</f>
        <v/>
      </c>
      <c r="U211" s="66" t="str">
        <f>IF(Outcomes!M211="","",DATEDIF(Outcomes!M211,'County Names to hide (2)'!$D$2,"m"))</f>
        <v/>
      </c>
      <c r="V211" s="66" t="str">
        <f>IF(Outcomes!M211="","",IF(Outcomes!N211="","No",IF(AND(INT(Outcomes!N211)&gt;='County Names to hide (2)'!$C$2,INT(Outcomes!N211)&lt;='County Names to hide (2)'!$D$2),"Yes","No")))</f>
        <v/>
      </c>
    </row>
    <row r="212" spans="3:22" s="1" customFormat="1" x14ac:dyDescent="0.35">
      <c r="C212" s="6"/>
      <c r="L212" s="66" t="str">
        <f t="shared" si="3"/>
        <v>Yes</v>
      </c>
      <c r="M212" s="6"/>
      <c r="N212" s="6"/>
      <c r="O212" s="67" t="str">
        <f>IF(Outcomes!M212="","",IF(AND(Outcomes!M212&lt;='County Names to hide (2)'!$D$2,IF(Outcomes!N212="",'County Names to hide (2)'!$D$2,Outcomes!N212)&gt;='County Names to hide (2)'!$C$2),"Yes","No"))</f>
        <v/>
      </c>
      <c r="U212" s="66" t="str">
        <f>IF(Outcomes!M212="","",DATEDIF(Outcomes!M212,'County Names to hide (2)'!$D$2,"m"))</f>
        <v/>
      </c>
      <c r="V212" s="66" t="str">
        <f>IF(Outcomes!M212="","",IF(Outcomes!N212="","No",IF(AND(INT(Outcomes!N212)&gt;='County Names to hide (2)'!$C$2,INT(Outcomes!N212)&lt;='County Names to hide (2)'!$D$2),"Yes","No")))</f>
        <v/>
      </c>
    </row>
    <row r="213" spans="3:22" s="1" customFormat="1" x14ac:dyDescent="0.35">
      <c r="C213" s="6"/>
      <c r="L213" s="66" t="str">
        <f t="shared" si="3"/>
        <v>Yes</v>
      </c>
      <c r="M213" s="6"/>
      <c r="N213" s="6"/>
      <c r="O213" s="67" t="str">
        <f>IF(Outcomes!M213="","",IF(AND(Outcomes!M213&lt;='County Names to hide (2)'!$D$2,IF(Outcomes!N213="",'County Names to hide (2)'!$D$2,Outcomes!N213)&gt;='County Names to hide (2)'!$C$2),"Yes","No"))</f>
        <v/>
      </c>
      <c r="U213" s="66" t="str">
        <f>IF(Outcomes!M213="","",DATEDIF(Outcomes!M213,'County Names to hide (2)'!$D$2,"m"))</f>
        <v/>
      </c>
      <c r="V213" s="66" t="str">
        <f>IF(Outcomes!M213="","",IF(Outcomes!N213="","No",IF(AND(INT(Outcomes!N213)&gt;='County Names to hide (2)'!$C$2,INT(Outcomes!N213)&lt;='County Names to hide (2)'!$D$2),"Yes","No")))</f>
        <v/>
      </c>
    </row>
    <row r="214" spans="3:22" s="1" customFormat="1" x14ac:dyDescent="0.35">
      <c r="C214" s="6"/>
      <c r="L214" s="66" t="str">
        <f t="shared" si="3"/>
        <v>Yes</v>
      </c>
      <c r="M214" s="6"/>
      <c r="N214" s="6"/>
      <c r="O214" s="67" t="str">
        <f>IF(Outcomes!M214="","",IF(AND(Outcomes!M214&lt;='County Names to hide (2)'!$D$2,IF(Outcomes!N214="",'County Names to hide (2)'!$D$2,Outcomes!N214)&gt;='County Names to hide (2)'!$C$2),"Yes","No"))</f>
        <v/>
      </c>
      <c r="U214" s="66" t="str">
        <f>IF(Outcomes!M214="","",DATEDIF(Outcomes!M214,'County Names to hide (2)'!$D$2,"m"))</f>
        <v/>
      </c>
      <c r="V214" s="66" t="str">
        <f>IF(Outcomes!M214="","",IF(Outcomes!N214="","No",IF(AND(INT(Outcomes!N214)&gt;='County Names to hide (2)'!$C$2,INT(Outcomes!N214)&lt;='County Names to hide (2)'!$D$2),"Yes","No")))</f>
        <v/>
      </c>
    </row>
    <row r="215" spans="3:22" s="1" customFormat="1" x14ac:dyDescent="0.35">
      <c r="C215" s="6"/>
      <c r="L215" s="66" t="str">
        <f t="shared" si="3"/>
        <v>Yes</v>
      </c>
      <c r="M215" s="6"/>
      <c r="N215" s="6"/>
      <c r="O215" s="67" t="str">
        <f>IF(Outcomes!M215="","",IF(AND(Outcomes!M215&lt;='County Names to hide (2)'!$D$2,IF(Outcomes!N215="",'County Names to hide (2)'!$D$2,Outcomes!N215)&gt;='County Names to hide (2)'!$C$2),"Yes","No"))</f>
        <v/>
      </c>
      <c r="U215" s="66" t="str">
        <f>IF(Outcomes!M215="","",DATEDIF(Outcomes!M215,'County Names to hide (2)'!$D$2,"m"))</f>
        <v/>
      </c>
      <c r="V215" s="66" t="str">
        <f>IF(Outcomes!M215="","",IF(Outcomes!N215="","No",IF(AND(INT(Outcomes!N215)&gt;='County Names to hide (2)'!$C$2,INT(Outcomes!N215)&lt;='County Names to hide (2)'!$D$2),"Yes","No")))</f>
        <v/>
      </c>
    </row>
    <row r="216" spans="3:22" s="1" customFormat="1" x14ac:dyDescent="0.35">
      <c r="C216" s="6"/>
      <c r="L216" s="66" t="str">
        <f t="shared" si="3"/>
        <v>Yes</v>
      </c>
      <c r="M216" s="6"/>
      <c r="N216" s="6"/>
      <c r="O216" s="67" t="str">
        <f>IF(Outcomes!M216="","",IF(AND(Outcomes!M216&lt;='County Names to hide (2)'!$D$2,IF(Outcomes!N216="",'County Names to hide (2)'!$D$2,Outcomes!N216)&gt;='County Names to hide (2)'!$C$2),"Yes","No"))</f>
        <v/>
      </c>
      <c r="U216" s="66" t="str">
        <f>IF(Outcomes!M216="","",DATEDIF(Outcomes!M216,'County Names to hide (2)'!$D$2,"m"))</f>
        <v/>
      </c>
      <c r="V216" s="66" t="str">
        <f>IF(Outcomes!M216="","",IF(Outcomes!N216="","No",IF(AND(INT(Outcomes!N216)&gt;='County Names to hide (2)'!$C$2,INT(Outcomes!N216)&lt;='County Names to hide (2)'!$D$2),"Yes","No")))</f>
        <v/>
      </c>
    </row>
    <row r="217" spans="3:22" s="1" customFormat="1" x14ac:dyDescent="0.35">
      <c r="C217" s="6"/>
      <c r="L217" s="66" t="str">
        <f t="shared" si="3"/>
        <v>Yes</v>
      </c>
      <c r="M217" s="6"/>
      <c r="N217" s="6"/>
      <c r="O217" s="67" t="str">
        <f>IF(Outcomes!M217="","",IF(AND(Outcomes!M217&lt;='County Names to hide (2)'!$D$2,IF(Outcomes!N217="",'County Names to hide (2)'!$D$2,Outcomes!N217)&gt;='County Names to hide (2)'!$C$2),"Yes","No"))</f>
        <v/>
      </c>
      <c r="U217" s="66" t="str">
        <f>IF(Outcomes!M217="","",DATEDIF(Outcomes!M217,'County Names to hide (2)'!$D$2,"m"))</f>
        <v/>
      </c>
      <c r="V217" s="66" t="str">
        <f>IF(Outcomes!M217="","",IF(Outcomes!N217="","No",IF(AND(INT(Outcomes!N217)&gt;='County Names to hide (2)'!$C$2,INT(Outcomes!N217)&lt;='County Names to hide (2)'!$D$2),"Yes","No")))</f>
        <v/>
      </c>
    </row>
    <row r="218" spans="3:22" s="1" customFormat="1" x14ac:dyDescent="0.35">
      <c r="C218" s="6"/>
      <c r="L218" s="66" t="str">
        <f t="shared" si="3"/>
        <v>Yes</v>
      </c>
      <c r="M218" s="6"/>
      <c r="N218" s="6"/>
      <c r="O218" s="67" t="str">
        <f>IF(Outcomes!M218="","",IF(AND(Outcomes!M218&lt;='County Names to hide (2)'!$D$2,IF(Outcomes!N218="",'County Names to hide (2)'!$D$2,Outcomes!N218)&gt;='County Names to hide (2)'!$C$2),"Yes","No"))</f>
        <v/>
      </c>
      <c r="U218" s="66" t="str">
        <f>IF(Outcomes!M218="","",DATEDIF(Outcomes!M218,'County Names to hide (2)'!$D$2,"m"))</f>
        <v/>
      </c>
      <c r="V218" s="66" t="str">
        <f>IF(Outcomes!M218="","",IF(Outcomes!N218="","No",IF(AND(INT(Outcomes!N218)&gt;='County Names to hide (2)'!$C$2,INT(Outcomes!N218)&lt;='County Names to hide (2)'!$D$2),"Yes","No")))</f>
        <v/>
      </c>
    </row>
    <row r="219" spans="3:22" s="1" customFormat="1" x14ac:dyDescent="0.35">
      <c r="C219" s="6"/>
      <c r="L219" s="66" t="str">
        <f t="shared" si="3"/>
        <v>Yes</v>
      </c>
      <c r="M219" s="6"/>
      <c r="N219" s="6"/>
      <c r="O219" s="67" t="str">
        <f>IF(Outcomes!M219="","",IF(AND(Outcomes!M219&lt;='County Names to hide (2)'!$D$2,IF(Outcomes!N219="",'County Names to hide (2)'!$D$2,Outcomes!N219)&gt;='County Names to hide (2)'!$C$2),"Yes","No"))</f>
        <v/>
      </c>
      <c r="U219" s="66" t="str">
        <f>IF(Outcomes!M219="","",DATEDIF(Outcomes!M219,'County Names to hide (2)'!$D$2,"m"))</f>
        <v/>
      </c>
      <c r="V219" s="66" t="str">
        <f>IF(Outcomes!M219="","",IF(Outcomes!N219="","No",IF(AND(INT(Outcomes!N219)&gt;='County Names to hide (2)'!$C$2,INT(Outcomes!N219)&lt;='County Names to hide (2)'!$D$2),"Yes","No")))</f>
        <v/>
      </c>
    </row>
    <row r="220" spans="3:22" s="1" customFormat="1" x14ac:dyDescent="0.35">
      <c r="C220" s="6"/>
      <c r="L220" s="66" t="str">
        <f t="shared" si="3"/>
        <v>Yes</v>
      </c>
      <c r="M220" s="6"/>
      <c r="N220" s="6"/>
      <c r="O220" s="67" t="str">
        <f>IF(Outcomes!M220="","",IF(AND(Outcomes!M220&lt;='County Names to hide (2)'!$D$2,IF(Outcomes!N220="",'County Names to hide (2)'!$D$2,Outcomes!N220)&gt;='County Names to hide (2)'!$C$2),"Yes","No"))</f>
        <v/>
      </c>
      <c r="U220" s="66" t="str">
        <f>IF(Outcomes!M220="","",DATEDIF(Outcomes!M220,'County Names to hide (2)'!$D$2,"m"))</f>
        <v/>
      </c>
      <c r="V220" s="66" t="str">
        <f>IF(Outcomes!M220="","",IF(Outcomes!N220="","No",IF(AND(INT(Outcomes!N220)&gt;='County Names to hide (2)'!$C$2,INT(Outcomes!N220)&lt;='County Names to hide (2)'!$D$2),"Yes","No")))</f>
        <v/>
      </c>
    </row>
    <row r="221" spans="3:22" s="1" customFormat="1" x14ac:dyDescent="0.35">
      <c r="C221" s="6"/>
      <c r="L221" s="66" t="str">
        <f t="shared" si="3"/>
        <v>Yes</v>
      </c>
      <c r="M221" s="6"/>
      <c r="N221" s="6"/>
      <c r="O221" s="67" t="str">
        <f>IF(Outcomes!M221="","",IF(AND(Outcomes!M221&lt;='County Names to hide (2)'!$D$2,IF(Outcomes!N221="",'County Names to hide (2)'!$D$2,Outcomes!N221)&gt;='County Names to hide (2)'!$C$2),"Yes","No"))</f>
        <v/>
      </c>
      <c r="U221" s="66" t="str">
        <f>IF(Outcomes!M221="","",DATEDIF(Outcomes!M221,'County Names to hide (2)'!$D$2,"m"))</f>
        <v/>
      </c>
      <c r="V221" s="66" t="str">
        <f>IF(Outcomes!M221="","",IF(Outcomes!N221="","No",IF(AND(INT(Outcomes!N221)&gt;='County Names to hide (2)'!$C$2,INT(Outcomes!N221)&lt;='County Names to hide (2)'!$D$2),"Yes","No")))</f>
        <v/>
      </c>
    </row>
    <row r="222" spans="3:22" s="1" customFormat="1" x14ac:dyDescent="0.35">
      <c r="C222" s="6"/>
      <c r="L222" s="66" t="str">
        <f t="shared" si="3"/>
        <v>Yes</v>
      </c>
      <c r="M222" s="6"/>
      <c r="N222" s="6"/>
      <c r="O222" s="67" t="str">
        <f>IF(Outcomes!M222="","",IF(AND(Outcomes!M222&lt;='County Names to hide (2)'!$D$2,IF(Outcomes!N222="",'County Names to hide (2)'!$D$2,Outcomes!N222)&gt;='County Names to hide (2)'!$C$2),"Yes","No"))</f>
        <v/>
      </c>
      <c r="U222" s="66" t="str">
        <f>IF(Outcomes!M222="","",DATEDIF(Outcomes!M222,'County Names to hide (2)'!$D$2,"m"))</f>
        <v/>
      </c>
      <c r="V222" s="66" t="str">
        <f>IF(Outcomes!M222="","",IF(Outcomes!N222="","No",IF(AND(INT(Outcomes!N222)&gt;='County Names to hide (2)'!$C$2,INT(Outcomes!N222)&lt;='County Names to hide (2)'!$D$2),"Yes","No")))</f>
        <v/>
      </c>
    </row>
    <row r="223" spans="3:22" s="1" customFormat="1" x14ac:dyDescent="0.35">
      <c r="C223" s="6"/>
      <c r="L223" s="66" t="str">
        <f t="shared" si="3"/>
        <v>Yes</v>
      </c>
      <c r="M223" s="6"/>
      <c r="N223" s="6"/>
      <c r="O223" s="67" t="str">
        <f>IF(Outcomes!M223="","",IF(AND(Outcomes!M223&lt;='County Names to hide (2)'!$D$2,IF(Outcomes!N223="",'County Names to hide (2)'!$D$2,Outcomes!N223)&gt;='County Names to hide (2)'!$C$2),"Yes","No"))</f>
        <v/>
      </c>
      <c r="U223" s="66" t="str">
        <f>IF(Outcomes!M223="","",DATEDIF(Outcomes!M223,'County Names to hide (2)'!$D$2,"m"))</f>
        <v/>
      </c>
      <c r="V223" s="66" t="str">
        <f>IF(Outcomes!M223="","",IF(Outcomes!N223="","No",IF(AND(INT(Outcomes!N223)&gt;='County Names to hide (2)'!$C$2,INT(Outcomes!N223)&lt;='County Names to hide (2)'!$D$2),"Yes","No")))</f>
        <v/>
      </c>
    </row>
    <row r="224" spans="3:22" s="1" customFormat="1" x14ac:dyDescent="0.35">
      <c r="C224" s="6"/>
      <c r="L224" s="66" t="str">
        <f t="shared" si="3"/>
        <v>Yes</v>
      </c>
      <c r="M224" s="6"/>
      <c r="N224" s="6"/>
      <c r="O224" s="67" t="str">
        <f>IF(Outcomes!M224="","",IF(AND(Outcomes!M224&lt;='County Names to hide (2)'!$D$2,IF(Outcomes!N224="",'County Names to hide (2)'!$D$2,Outcomes!N224)&gt;='County Names to hide (2)'!$C$2),"Yes","No"))</f>
        <v/>
      </c>
      <c r="U224" s="66" t="str">
        <f>IF(Outcomes!M224="","",DATEDIF(Outcomes!M224,'County Names to hide (2)'!$D$2,"m"))</f>
        <v/>
      </c>
      <c r="V224" s="66" t="str">
        <f>IF(Outcomes!M224="","",IF(Outcomes!N224="","No",IF(AND(INT(Outcomes!N224)&gt;='County Names to hide (2)'!$C$2,INT(Outcomes!N224)&lt;='County Names to hide (2)'!$D$2),"Yes","No")))</f>
        <v/>
      </c>
    </row>
    <row r="225" spans="3:22" s="1" customFormat="1" x14ac:dyDescent="0.35">
      <c r="C225" s="6"/>
      <c r="L225" s="66" t="str">
        <f t="shared" si="3"/>
        <v>Yes</v>
      </c>
      <c r="M225" s="6"/>
      <c r="N225" s="6"/>
      <c r="O225" s="67" t="str">
        <f>IF(Outcomes!M225="","",IF(AND(Outcomes!M225&lt;='County Names to hide (2)'!$D$2,IF(Outcomes!N225="",'County Names to hide (2)'!$D$2,Outcomes!N225)&gt;='County Names to hide (2)'!$C$2),"Yes","No"))</f>
        <v/>
      </c>
      <c r="U225" s="66" t="str">
        <f>IF(Outcomes!M225="","",DATEDIF(Outcomes!M225,'County Names to hide (2)'!$D$2,"m"))</f>
        <v/>
      </c>
      <c r="V225" s="66" t="str">
        <f>IF(Outcomes!M225="","",IF(Outcomes!N225="","No",IF(AND(INT(Outcomes!N225)&gt;='County Names to hide (2)'!$C$2,INT(Outcomes!N225)&lt;='County Names to hide (2)'!$D$2),"Yes","No")))</f>
        <v/>
      </c>
    </row>
    <row r="226" spans="3:22" s="1" customFormat="1" x14ac:dyDescent="0.35">
      <c r="C226" s="6"/>
      <c r="L226" s="66" t="str">
        <f t="shared" si="3"/>
        <v>Yes</v>
      </c>
      <c r="M226" s="6"/>
      <c r="N226" s="6"/>
      <c r="O226" s="67" t="str">
        <f>IF(Outcomes!M226="","",IF(AND(Outcomes!M226&lt;='County Names to hide (2)'!$D$2,IF(Outcomes!N226="",'County Names to hide (2)'!$D$2,Outcomes!N226)&gt;='County Names to hide (2)'!$C$2),"Yes","No"))</f>
        <v/>
      </c>
      <c r="U226" s="66" t="str">
        <f>IF(Outcomes!M226="","",DATEDIF(Outcomes!M226,'County Names to hide (2)'!$D$2,"m"))</f>
        <v/>
      </c>
      <c r="V226" s="66" t="str">
        <f>IF(Outcomes!M226="","",IF(Outcomes!N226="","No",IF(AND(INT(Outcomes!N226)&gt;='County Names to hide (2)'!$C$2,INT(Outcomes!N226)&lt;='County Names to hide (2)'!$D$2),"Yes","No")))</f>
        <v/>
      </c>
    </row>
    <row r="227" spans="3:22" s="1" customFormat="1" x14ac:dyDescent="0.35">
      <c r="C227" s="6"/>
      <c r="L227" s="66" t="str">
        <f t="shared" si="3"/>
        <v>Yes</v>
      </c>
      <c r="M227" s="6"/>
      <c r="N227" s="6"/>
      <c r="O227" s="67" t="str">
        <f>IF(Outcomes!M227="","",IF(AND(Outcomes!M227&lt;='County Names to hide (2)'!$D$2,IF(Outcomes!N227="",'County Names to hide (2)'!$D$2,Outcomes!N227)&gt;='County Names to hide (2)'!$C$2),"Yes","No"))</f>
        <v/>
      </c>
      <c r="U227" s="66" t="str">
        <f>IF(Outcomes!M227="","",DATEDIF(Outcomes!M227,'County Names to hide (2)'!$D$2,"m"))</f>
        <v/>
      </c>
      <c r="V227" s="66" t="str">
        <f>IF(Outcomes!M227="","",IF(Outcomes!N227="","No",IF(AND(INT(Outcomes!N227)&gt;='County Names to hide (2)'!$C$2,INT(Outcomes!N227)&lt;='County Names to hide (2)'!$D$2),"Yes","No")))</f>
        <v/>
      </c>
    </row>
    <row r="228" spans="3:22" s="1" customFormat="1" x14ac:dyDescent="0.35">
      <c r="C228" s="6"/>
      <c r="L228" s="66" t="str">
        <f t="shared" si="3"/>
        <v>Yes</v>
      </c>
      <c r="M228" s="6"/>
      <c r="N228" s="6"/>
      <c r="O228" s="67" t="str">
        <f>IF(Outcomes!M228="","",IF(AND(Outcomes!M228&lt;='County Names to hide (2)'!$D$2,IF(Outcomes!N228="",'County Names to hide (2)'!$D$2,Outcomes!N228)&gt;='County Names to hide (2)'!$C$2),"Yes","No"))</f>
        <v/>
      </c>
      <c r="U228" s="66" t="str">
        <f>IF(Outcomes!M228="","",DATEDIF(Outcomes!M228,'County Names to hide (2)'!$D$2,"m"))</f>
        <v/>
      </c>
      <c r="V228" s="66" t="str">
        <f>IF(Outcomes!M228="","",IF(Outcomes!N228="","No",IF(AND(INT(Outcomes!N228)&gt;='County Names to hide (2)'!$C$2,INT(Outcomes!N228)&lt;='County Names to hide (2)'!$D$2),"Yes","No")))</f>
        <v/>
      </c>
    </row>
    <row r="229" spans="3:22" s="1" customFormat="1" x14ac:dyDescent="0.35">
      <c r="C229" s="6"/>
      <c r="L229" s="66" t="str">
        <f t="shared" si="3"/>
        <v>Yes</v>
      </c>
      <c r="M229" s="6"/>
      <c r="N229" s="6"/>
      <c r="O229" s="67" t="str">
        <f>IF(Outcomes!M229="","",IF(AND(Outcomes!M229&lt;='County Names to hide (2)'!$D$2,IF(Outcomes!N229="",'County Names to hide (2)'!$D$2,Outcomes!N229)&gt;='County Names to hide (2)'!$C$2),"Yes","No"))</f>
        <v/>
      </c>
      <c r="U229" s="66" t="str">
        <f>IF(Outcomes!M229="","",DATEDIF(Outcomes!M229,'County Names to hide (2)'!$D$2,"m"))</f>
        <v/>
      </c>
      <c r="V229" s="66" t="str">
        <f>IF(Outcomes!M229="","",IF(Outcomes!N229="","No",IF(AND(INT(Outcomes!N229)&gt;='County Names to hide (2)'!$C$2,INT(Outcomes!N229)&lt;='County Names to hide (2)'!$D$2),"Yes","No")))</f>
        <v/>
      </c>
    </row>
    <row r="230" spans="3:22" s="1" customFormat="1" x14ac:dyDescent="0.35">
      <c r="C230" s="6"/>
      <c r="L230" s="66" t="str">
        <f t="shared" si="3"/>
        <v>Yes</v>
      </c>
      <c r="M230" s="6"/>
      <c r="N230" s="6"/>
      <c r="O230" s="67" t="str">
        <f>IF(Outcomes!M230="","",IF(AND(Outcomes!M230&lt;='County Names to hide (2)'!$D$2,IF(Outcomes!N230="",'County Names to hide (2)'!$D$2,Outcomes!N230)&gt;='County Names to hide (2)'!$C$2),"Yes","No"))</f>
        <v/>
      </c>
      <c r="U230" s="66" t="str">
        <f>IF(Outcomes!M230="","",DATEDIF(Outcomes!M230,'County Names to hide (2)'!$D$2,"m"))</f>
        <v/>
      </c>
      <c r="V230" s="66" t="str">
        <f>IF(Outcomes!M230="","",IF(Outcomes!N230="","No",IF(AND(INT(Outcomes!N230)&gt;='County Names to hide (2)'!$C$2,INT(Outcomes!N230)&lt;='County Names to hide (2)'!$D$2),"Yes","No")))</f>
        <v/>
      </c>
    </row>
    <row r="231" spans="3:22" s="1" customFormat="1" x14ac:dyDescent="0.35">
      <c r="C231" s="6"/>
      <c r="L231" s="66" t="str">
        <f t="shared" si="3"/>
        <v>Yes</v>
      </c>
      <c r="M231" s="6"/>
      <c r="N231" s="6"/>
      <c r="O231" s="67" t="str">
        <f>IF(Outcomes!M231="","",IF(AND(Outcomes!M231&lt;='County Names to hide (2)'!$D$2,IF(Outcomes!N231="",'County Names to hide (2)'!$D$2,Outcomes!N231)&gt;='County Names to hide (2)'!$C$2),"Yes","No"))</f>
        <v/>
      </c>
      <c r="U231" s="66" t="str">
        <f>IF(Outcomes!M231="","",DATEDIF(Outcomes!M231,'County Names to hide (2)'!$D$2,"m"))</f>
        <v/>
      </c>
      <c r="V231" s="66" t="str">
        <f>IF(Outcomes!M231="","",IF(Outcomes!N231="","No",IF(AND(INT(Outcomes!N231)&gt;='County Names to hide (2)'!$C$2,INT(Outcomes!N231)&lt;='County Names to hide (2)'!$D$2),"Yes","No")))</f>
        <v/>
      </c>
    </row>
    <row r="232" spans="3:22" s="1" customFormat="1" x14ac:dyDescent="0.35">
      <c r="C232" s="6"/>
      <c r="L232" s="66" t="str">
        <f t="shared" si="3"/>
        <v>Yes</v>
      </c>
      <c r="M232" s="6"/>
      <c r="N232" s="6"/>
      <c r="O232" s="67" t="str">
        <f>IF(Outcomes!M232="","",IF(AND(Outcomes!M232&lt;='County Names to hide (2)'!$D$2,IF(Outcomes!N232="",'County Names to hide (2)'!$D$2,Outcomes!N232)&gt;='County Names to hide (2)'!$C$2),"Yes","No"))</f>
        <v/>
      </c>
      <c r="U232" s="66" t="str">
        <f>IF(Outcomes!M232="","",DATEDIF(Outcomes!M232,'County Names to hide (2)'!$D$2,"m"))</f>
        <v/>
      </c>
      <c r="V232" s="66" t="str">
        <f>IF(Outcomes!M232="","",IF(Outcomes!N232="","No",IF(AND(INT(Outcomes!N232)&gt;='County Names to hide (2)'!$C$2,INT(Outcomes!N232)&lt;='County Names to hide (2)'!$D$2),"Yes","No")))</f>
        <v/>
      </c>
    </row>
    <row r="233" spans="3:22" s="1" customFormat="1" x14ac:dyDescent="0.35">
      <c r="C233" s="6"/>
      <c r="L233" s="66" t="str">
        <f t="shared" si="3"/>
        <v>Yes</v>
      </c>
      <c r="M233" s="6"/>
      <c r="N233" s="6"/>
      <c r="O233" s="67" t="str">
        <f>IF(Outcomes!M233="","",IF(AND(Outcomes!M233&lt;='County Names to hide (2)'!$D$2,IF(Outcomes!N233="",'County Names to hide (2)'!$D$2,Outcomes!N233)&gt;='County Names to hide (2)'!$C$2),"Yes","No"))</f>
        <v/>
      </c>
      <c r="U233" s="66" t="str">
        <f>IF(Outcomes!M233="","",DATEDIF(Outcomes!M233,'County Names to hide (2)'!$D$2,"m"))</f>
        <v/>
      </c>
      <c r="V233" s="66" t="str">
        <f>IF(Outcomes!M233="","",IF(Outcomes!N233="","No",IF(AND(INT(Outcomes!N233)&gt;='County Names to hide (2)'!$C$2,INT(Outcomes!N233)&lt;='County Names to hide (2)'!$D$2),"Yes","No")))</f>
        <v/>
      </c>
    </row>
    <row r="234" spans="3:22" s="1" customFormat="1" x14ac:dyDescent="0.35">
      <c r="C234" s="6"/>
      <c r="L234" s="66" t="str">
        <f t="shared" si="3"/>
        <v>Yes</v>
      </c>
      <c r="M234" s="6"/>
      <c r="N234" s="6"/>
      <c r="O234" s="67" t="str">
        <f>IF(Outcomes!M234="","",IF(AND(Outcomes!M234&lt;='County Names to hide (2)'!$D$2,IF(Outcomes!N234="",'County Names to hide (2)'!$D$2,Outcomes!N234)&gt;='County Names to hide (2)'!$C$2),"Yes","No"))</f>
        <v/>
      </c>
      <c r="U234" s="66" t="str">
        <f>IF(Outcomes!M234="","",DATEDIF(Outcomes!M234,'County Names to hide (2)'!$D$2,"m"))</f>
        <v/>
      </c>
      <c r="V234" s="66" t="str">
        <f>IF(Outcomes!M234="","",IF(Outcomes!N234="","No",IF(AND(INT(Outcomes!N234)&gt;='County Names to hide (2)'!$C$2,INT(Outcomes!N234)&lt;='County Names to hide (2)'!$D$2),"Yes","No")))</f>
        <v/>
      </c>
    </row>
    <row r="235" spans="3:22" s="1" customFormat="1" x14ac:dyDescent="0.35">
      <c r="C235" s="6"/>
      <c r="L235" s="66" t="str">
        <f t="shared" si="3"/>
        <v>Yes</v>
      </c>
      <c r="M235" s="6"/>
      <c r="N235" s="6"/>
      <c r="O235" s="67" t="str">
        <f>IF(Outcomes!M235="","",IF(AND(Outcomes!M235&lt;='County Names to hide (2)'!$D$2,IF(Outcomes!N235="",'County Names to hide (2)'!$D$2,Outcomes!N235)&gt;='County Names to hide (2)'!$C$2),"Yes","No"))</f>
        <v/>
      </c>
      <c r="U235" s="66" t="str">
        <f>IF(Outcomes!M235="","",DATEDIF(Outcomes!M235,'County Names to hide (2)'!$D$2,"m"))</f>
        <v/>
      </c>
      <c r="V235" s="66" t="str">
        <f>IF(Outcomes!M235="","",IF(Outcomes!N235="","No",IF(AND(INT(Outcomes!N235)&gt;='County Names to hide (2)'!$C$2,INT(Outcomes!N235)&lt;='County Names to hide (2)'!$D$2),"Yes","No")))</f>
        <v/>
      </c>
    </row>
    <row r="236" spans="3:22" s="1" customFormat="1" x14ac:dyDescent="0.35">
      <c r="C236" s="6"/>
      <c r="L236" s="66" t="str">
        <f t="shared" si="3"/>
        <v>Yes</v>
      </c>
      <c r="M236" s="6"/>
      <c r="N236" s="6"/>
      <c r="O236" s="67" t="str">
        <f>IF(Outcomes!M236="","",IF(AND(Outcomes!M236&lt;='County Names to hide (2)'!$D$2,IF(Outcomes!N236="",'County Names to hide (2)'!$D$2,Outcomes!N236)&gt;='County Names to hide (2)'!$C$2),"Yes","No"))</f>
        <v/>
      </c>
      <c r="U236" s="66" t="str">
        <f>IF(Outcomes!M236="","",DATEDIF(Outcomes!M236,'County Names to hide (2)'!$D$2,"m"))</f>
        <v/>
      </c>
      <c r="V236" s="66" t="str">
        <f>IF(Outcomes!M236="","",IF(Outcomes!N236="","No",IF(AND(INT(Outcomes!N236)&gt;='County Names to hide (2)'!$C$2,INT(Outcomes!N236)&lt;='County Names to hide (2)'!$D$2),"Yes","No")))</f>
        <v/>
      </c>
    </row>
    <row r="237" spans="3:22" s="1" customFormat="1" x14ac:dyDescent="0.35">
      <c r="C237" s="6"/>
      <c r="L237" s="66" t="str">
        <f t="shared" si="3"/>
        <v>Yes</v>
      </c>
      <c r="M237" s="6"/>
      <c r="N237" s="6"/>
      <c r="O237" s="67" t="str">
        <f>IF(Outcomes!M237="","",IF(AND(Outcomes!M237&lt;='County Names to hide (2)'!$D$2,IF(Outcomes!N237="",'County Names to hide (2)'!$D$2,Outcomes!N237)&gt;='County Names to hide (2)'!$C$2),"Yes","No"))</f>
        <v/>
      </c>
      <c r="U237" s="66" t="str">
        <f>IF(Outcomes!M237="","",DATEDIF(Outcomes!M237,'County Names to hide (2)'!$D$2,"m"))</f>
        <v/>
      </c>
      <c r="V237" s="66" t="str">
        <f>IF(Outcomes!M237="","",IF(Outcomes!N237="","No",IF(AND(INT(Outcomes!N237)&gt;='County Names to hide (2)'!$C$2,INT(Outcomes!N237)&lt;='County Names to hide (2)'!$D$2),"Yes","No")))</f>
        <v/>
      </c>
    </row>
    <row r="238" spans="3:22" s="1" customFormat="1" x14ac:dyDescent="0.35">
      <c r="C238" s="6"/>
      <c r="L238" s="66" t="str">
        <f t="shared" si="3"/>
        <v>Yes</v>
      </c>
      <c r="M238" s="6"/>
      <c r="N238" s="6"/>
      <c r="O238" s="67" t="str">
        <f>IF(Outcomes!M238="","",IF(AND(Outcomes!M238&lt;='County Names to hide (2)'!$D$2,IF(Outcomes!N238="",'County Names to hide (2)'!$D$2,Outcomes!N238)&gt;='County Names to hide (2)'!$C$2),"Yes","No"))</f>
        <v/>
      </c>
      <c r="U238" s="66" t="str">
        <f>IF(Outcomes!M238="","",DATEDIF(Outcomes!M238,'County Names to hide (2)'!$D$2,"m"))</f>
        <v/>
      </c>
      <c r="V238" s="66" t="str">
        <f>IF(Outcomes!M238="","",IF(Outcomes!N238="","No",IF(AND(INT(Outcomes!N238)&gt;='County Names to hide (2)'!$C$2,INT(Outcomes!N238)&lt;='County Names to hide (2)'!$D$2),"Yes","No")))</f>
        <v/>
      </c>
    </row>
    <row r="239" spans="3:22" s="1" customFormat="1" x14ac:dyDescent="0.35">
      <c r="C239" s="6"/>
      <c r="L239" s="66" t="str">
        <f t="shared" si="3"/>
        <v>Yes</v>
      </c>
      <c r="M239" s="6"/>
      <c r="N239" s="6"/>
      <c r="O239" s="67" t="str">
        <f>IF(Outcomes!M239="","",IF(AND(Outcomes!M239&lt;='County Names to hide (2)'!$D$2,IF(Outcomes!N239="",'County Names to hide (2)'!$D$2,Outcomes!N239)&gt;='County Names to hide (2)'!$C$2),"Yes","No"))</f>
        <v/>
      </c>
      <c r="U239" s="66" t="str">
        <f>IF(Outcomes!M239="","",DATEDIF(Outcomes!M239,'County Names to hide (2)'!$D$2,"m"))</f>
        <v/>
      </c>
      <c r="V239" s="66" t="str">
        <f>IF(Outcomes!M239="","",IF(Outcomes!N239="","No",IF(AND(INT(Outcomes!N239)&gt;='County Names to hide (2)'!$C$2,INT(Outcomes!N239)&lt;='County Names to hide (2)'!$D$2),"Yes","No")))</f>
        <v/>
      </c>
    </row>
    <row r="240" spans="3:22" s="1" customFormat="1" x14ac:dyDescent="0.35">
      <c r="C240" s="6"/>
      <c r="L240" s="66" t="str">
        <f t="shared" si="3"/>
        <v>Yes</v>
      </c>
      <c r="M240" s="6"/>
      <c r="N240" s="6"/>
      <c r="O240" s="67" t="str">
        <f>IF(Outcomes!M240="","",IF(AND(Outcomes!M240&lt;='County Names to hide (2)'!$D$2,IF(Outcomes!N240="",'County Names to hide (2)'!$D$2,Outcomes!N240)&gt;='County Names to hide (2)'!$C$2),"Yes","No"))</f>
        <v/>
      </c>
      <c r="U240" s="66" t="str">
        <f>IF(Outcomes!M240="","",DATEDIF(Outcomes!M240,'County Names to hide (2)'!$D$2,"m"))</f>
        <v/>
      </c>
      <c r="V240" s="66" t="str">
        <f>IF(Outcomes!M240="","",IF(Outcomes!N240="","No",IF(AND(INT(Outcomes!N240)&gt;='County Names to hide (2)'!$C$2,INT(Outcomes!N240)&lt;='County Names to hide (2)'!$D$2),"Yes","No")))</f>
        <v/>
      </c>
    </row>
    <row r="241" spans="3:22" s="1" customFormat="1" x14ac:dyDescent="0.35">
      <c r="C241" s="6"/>
      <c r="L241" s="66" t="str">
        <f t="shared" si="3"/>
        <v>Yes</v>
      </c>
      <c r="M241" s="6"/>
      <c r="N241" s="6"/>
      <c r="O241" s="67" t="str">
        <f>IF(Outcomes!M241="","",IF(AND(Outcomes!M241&lt;='County Names to hide (2)'!$D$2,IF(Outcomes!N241="",'County Names to hide (2)'!$D$2,Outcomes!N241)&gt;='County Names to hide (2)'!$C$2),"Yes","No"))</f>
        <v/>
      </c>
      <c r="U241" s="66" t="str">
        <f>IF(Outcomes!M241="","",DATEDIF(Outcomes!M241,'County Names to hide (2)'!$D$2,"m"))</f>
        <v/>
      </c>
      <c r="V241" s="66" t="str">
        <f>IF(Outcomes!M241="","",IF(Outcomes!N241="","No",IF(AND(INT(Outcomes!N241)&gt;='County Names to hide (2)'!$C$2,INT(Outcomes!N241)&lt;='County Names to hide (2)'!$D$2),"Yes","No")))</f>
        <v/>
      </c>
    </row>
    <row r="242" spans="3:22" s="1" customFormat="1" x14ac:dyDescent="0.35">
      <c r="C242" s="6"/>
      <c r="L242" s="66" t="str">
        <f t="shared" si="3"/>
        <v>Yes</v>
      </c>
      <c r="M242" s="6"/>
      <c r="N242" s="6"/>
      <c r="O242" s="67" t="str">
        <f>IF(Outcomes!M242="","",IF(AND(Outcomes!M242&lt;='County Names to hide (2)'!$D$2,IF(Outcomes!N242="",'County Names to hide (2)'!$D$2,Outcomes!N242)&gt;='County Names to hide (2)'!$C$2),"Yes","No"))</f>
        <v/>
      </c>
      <c r="U242" s="66" t="str">
        <f>IF(Outcomes!M242="","",DATEDIF(Outcomes!M242,'County Names to hide (2)'!$D$2,"m"))</f>
        <v/>
      </c>
      <c r="V242" s="66" t="str">
        <f>IF(Outcomes!M242="","",IF(Outcomes!N242="","No",IF(AND(INT(Outcomes!N242)&gt;='County Names to hide (2)'!$C$2,INT(Outcomes!N242)&lt;='County Names to hide (2)'!$D$2),"Yes","No")))</f>
        <v/>
      </c>
    </row>
    <row r="243" spans="3:22" s="1" customFormat="1" x14ac:dyDescent="0.35">
      <c r="C243" s="6"/>
      <c r="L243" s="66" t="str">
        <f t="shared" si="3"/>
        <v>Yes</v>
      </c>
      <c r="M243" s="6"/>
      <c r="N243" s="6"/>
      <c r="O243" s="67" t="str">
        <f>IF(Outcomes!M243="","",IF(AND(Outcomes!M243&lt;='County Names to hide (2)'!$D$2,IF(Outcomes!N243="",'County Names to hide (2)'!$D$2,Outcomes!N243)&gt;='County Names to hide (2)'!$C$2),"Yes","No"))</f>
        <v/>
      </c>
      <c r="U243" s="66" t="str">
        <f>IF(Outcomes!M243="","",DATEDIF(Outcomes!M243,'County Names to hide (2)'!$D$2,"m"))</f>
        <v/>
      </c>
      <c r="V243" s="66" t="str">
        <f>IF(Outcomes!M243="","",IF(Outcomes!N243="","No",IF(AND(INT(Outcomes!N243)&gt;='County Names to hide (2)'!$C$2,INT(Outcomes!N243)&lt;='County Names to hide (2)'!$D$2),"Yes","No")))</f>
        <v/>
      </c>
    </row>
    <row r="244" spans="3:22" s="1" customFormat="1" x14ac:dyDescent="0.35">
      <c r="C244" s="6"/>
      <c r="L244" s="66" t="str">
        <f t="shared" si="3"/>
        <v>Yes</v>
      </c>
      <c r="M244" s="6"/>
      <c r="N244" s="6"/>
      <c r="O244" s="67" t="str">
        <f>IF(Outcomes!M244="","",IF(AND(Outcomes!M244&lt;='County Names to hide (2)'!$D$2,IF(Outcomes!N244="",'County Names to hide (2)'!$D$2,Outcomes!N244)&gt;='County Names to hide (2)'!$C$2),"Yes","No"))</f>
        <v/>
      </c>
      <c r="U244" s="66" t="str">
        <f>IF(Outcomes!M244="","",DATEDIF(Outcomes!M244,'County Names to hide (2)'!$D$2,"m"))</f>
        <v/>
      </c>
      <c r="V244" s="66" t="str">
        <f>IF(Outcomes!M244="","",IF(Outcomes!N244="","No",IF(AND(INT(Outcomes!N244)&gt;='County Names to hide (2)'!$C$2,INT(Outcomes!N244)&lt;='County Names to hide (2)'!$D$2),"Yes","No")))</f>
        <v/>
      </c>
    </row>
    <row r="245" spans="3:22" s="1" customFormat="1" x14ac:dyDescent="0.35">
      <c r="C245" s="6"/>
      <c r="L245" s="66" t="str">
        <f t="shared" si="3"/>
        <v>Yes</v>
      </c>
      <c r="M245" s="6"/>
      <c r="N245" s="6"/>
      <c r="O245" s="67" t="str">
        <f>IF(Outcomes!M245="","",IF(AND(Outcomes!M245&lt;='County Names to hide (2)'!$D$2,IF(Outcomes!N245="",'County Names to hide (2)'!$D$2,Outcomes!N245)&gt;='County Names to hide (2)'!$C$2),"Yes","No"))</f>
        <v/>
      </c>
      <c r="U245" s="66" t="str">
        <f>IF(Outcomes!M245="","",DATEDIF(Outcomes!M245,'County Names to hide (2)'!$D$2,"m"))</f>
        <v/>
      </c>
      <c r="V245" s="66" t="str">
        <f>IF(Outcomes!M245="","",IF(Outcomes!N245="","No",IF(AND(INT(Outcomes!N245)&gt;='County Names to hide (2)'!$C$2,INT(Outcomes!N245)&lt;='County Names to hide (2)'!$D$2),"Yes","No")))</f>
        <v/>
      </c>
    </row>
    <row r="246" spans="3:22" s="1" customFormat="1" x14ac:dyDescent="0.35">
      <c r="C246" s="6"/>
      <c r="L246" s="66" t="str">
        <f t="shared" si="3"/>
        <v>Yes</v>
      </c>
      <c r="M246" s="6"/>
      <c r="N246" s="6"/>
      <c r="O246" s="67" t="str">
        <f>IF(Outcomes!M246="","",IF(AND(Outcomes!M246&lt;='County Names to hide (2)'!$D$2,IF(Outcomes!N246="",'County Names to hide (2)'!$D$2,Outcomes!N246)&gt;='County Names to hide (2)'!$C$2),"Yes","No"))</f>
        <v/>
      </c>
      <c r="U246" s="66" t="str">
        <f>IF(Outcomes!M246="","",DATEDIF(Outcomes!M246,'County Names to hide (2)'!$D$2,"m"))</f>
        <v/>
      </c>
      <c r="V246" s="66" t="str">
        <f>IF(Outcomes!M246="","",IF(Outcomes!N246="","No",IF(AND(INT(Outcomes!N246)&gt;='County Names to hide (2)'!$C$2,INT(Outcomes!N246)&lt;='County Names to hide (2)'!$D$2),"Yes","No")))</f>
        <v/>
      </c>
    </row>
    <row r="247" spans="3:22" s="1" customFormat="1" x14ac:dyDescent="0.35">
      <c r="C247" s="6"/>
      <c r="L247" s="66" t="str">
        <f t="shared" si="3"/>
        <v>Yes</v>
      </c>
      <c r="M247" s="6"/>
      <c r="N247" s="6"/>
      <c r="O247" s="67" t="str">
        <f>IF(Outcomes!M247="","",IF(AND(Outcomes!M247&lt;='County Names to hide (2)'!$D$2,IF(Outcomes!N247="",'County Names to hide (2)'!$D$2,Outcomes!N247)&gt;='County Names to hide (2)'!$C$2),"Yes","No"))</f>
        <v/>
      </c>
      <c r="U247" s="66" t="str">
        <f>IF(Outcomes!M247="","",DATEDIF(Outcomes!M247,'County Names to hide (2)'!$D$2,"m"))</f>
        <v/>
      </c>
      <c r="V247" s="66" t="str">
        <f>IF(Outcomes!M247="","",IF(Outcomes!N247="","No",IF(AND(INT(Outcomes!N247)&gt;='County Names to hide (2)'!$C$2,INT(Outcomes!N247)&lt;='County Names to hide (2)'!$D$2),"Yes","No")))</f>
        <v/>
      </c>
    </row>
    <row r="248" spans="3:22" s="1" customFormat="1" x14ac:dyDescent="0.35">
      <c r="C248" s="6"/>
      <c r="L248" s="66" t="str">
        <f t="shared" si="3"/>
        <v>Yes</v>
      </c>
      <c r="M248" s="6"/>
      <c r="N248" s="6"/>
      <c r="O248" s="67" t="str">
        <f>IF(Outcomes!M248="","",IF(AND(Outcomes!M248&lt;='County Names to hide (2)'!$D$2,IF(Outcomes!N248="",'County Names to hide (2)'!$D$2,Outcomes!N248)&gt;='County Names to hide (2)'!$C$2),"Yes","No"))</f>
        <v/>
      </c>
      <c r="U248" s="66" t="str">
        <f>IF(Outcomes!M248="","",DATEDIF(Outcomes!M248,'County Names to hide (2)'!$D$2,"m"))</f>
        <v/>
      </c>
      <c r="V248" s="66" t="str">
        <f>IF(Outcomes!M248="","",IF(Outcomes!N248="","No",IF(AND(INT(Outcomes!N248)&gt;='County Names to hide (2)'!$C$2,INT(Outcomes!N248)&lt;='County Names to hide (2)'!$D$2),"Yes","No")))</f>
        <v/>
      </c>
    </row>
    <row r="249" spans="3:22" s="1" customFormat="1" x14ac:dyDescent="0.35">
      <c r="C249" s="6"/>
      <c r="L249" s="66" t="str">
        <f t="shared" si="3"/>
        <v>Yes</v>
      </c>
      <c r="M249" s="6"/>
      <c r="N249" s="6"/>
      <c r="O249" s="67" t="str">
        <f>IF(Outcomes!M249="","",IF(AND(Outcomes!M249&lt;='County Names to hide (2)'!$D$2,IF(Outcomes!N249="",'County Names to hide (2)'!$D$2,Outcomes!N249)&gt;='County Names to hide (2)'!$C$2),"Yes","No"))</f>
        <v/>
      </c>
      <c r="U249" s="66" t="str">
        <f>IF(Outcomes!M249="","",DATEDIF(Outcomes!M249,'County Names to hide (2)'!$D$2,"m"))</f>
        <v/>
      </c>
      <c r="V249" s="66" t="str">
        <f>IF(Outcomes!M249="","",IF(Outcomes!N249="","No",IF(AND(INT(Outcomes!N249)&gt;='County Names to hide (2)'!$C$2,INT(Outcomes!N249)&lt;='County Names to hide (2)'!$D$2),"Yes","No")))</f>
        <v/>
      </c>
    </row>
    <row r="250" spans="3:22" s="1" customFormat="1" x14ac:dyDescent="0.35">
      <c r="C250" s="6"/>
      <c r="L250" s="66" t="str">
        <f t="shared" si="3"/>
        <v>Yes</v>
      </c>
      <c r="M250" s="6"/>
      <c r="N250" s="6"/>
      <c r="O250" s="67" t="str">
        <f>IF(Outcomes!M250="","",IF(AND(Outcomes!M250&lt;='County Names to hide (2)'!$D$2,IF(Outcomes!N250="",'County Names to hide (2)'!$D$2,Outcomes!N250)&gt;='County Names to hide (2)'!$C$2),"Yes","No"))</f>
        <v/>
      </c>
      <c r="U250" s="66" t="str">
        <f>IF(Outcomes!M250="","",DATEDIF(Outcomes!M250,'County Names to hide (2)'!$D$2,"m"))</f>
        <v/>
      </c>
      <c r="V250" s="66" t="str">
        <f>IF(Outcomes!M250="","",IF(Outcomes!N250="","No",IF(AND(INT(Outcomes!N250)&gt;='County Names to hide (2)'!$C$2,INT(Outcomes!N250)&lt;='County Names to hide (2)'!$D$2),"Yes","No")))</f>
        <v/>
      </c>
    </row>
    <row r="251" spans="3:22" s="1" customFormat="1" x14ac:dyDescent="0.35">
      <c r="C251" s="6"/>
      <c r="L251" s="66" t="str">
        <f t="shared" si="3"/>
        <v>Yes</v>
      </c>
      <c r="M251" s="6"/>
      <c r="N251" s="6"/>
      <c r="O251" s="67" t="str">
        <f>IF(Outcomes!M251="","",IF(AND(Outcomes!M251&lt;='County Names to hide (2)'!$D$2,IF(Outcomes!N251="",'County Names to hide (2)'!$D$2,Outcomes!N251)&gt;='County Names to hide (2)'!$C$2),"Yes","No"))</f>
        <v/>
      </c>
      <c r="U251" s="66" t="str">
        <f>IF(Outcomes!M251="","",DATEDIF(Outcomes!M251,'County Names to hide (2)'!$D$2,"m"))</f>
        <v/>
      </c>
      <c r="V251" s="66" t="str">
        <f>IF(Outcomes!M251="","",IF(Outcomes!N251="","No",IF(AND(INT(Outcomes!N251)&gt;='County Names to hide (2)'!$C$2,INT(Outcomes!N251)&lt;='County Names to hide (2)'!$D$2),"Yes","No")))</f>
        <v/>
      </c>
    </row>
    <row r="252" spans="3:22" s="1" customFormat="1" x14ac:dyDescent="0.35">
      <c r="C252" s="6"/>
      <c r="L252" s="66" t="str">
        <f t="shared" si="3"/>
        <v>Yes</v>
      </c>
      <c r="M252" s="6"/>
      <c r="N252" s="6"/>
      <c r="O252" s="67" t="str">
        <f>IF(Outcomes!M252="","",IF(AND(Outcomes!M252&lt;='County Names to hide (2)'!$D$2,IF(Outcomes!N252="",'County Names to hide (2)'!$D$2,Outcomes!N252)&gt;='County Names to hide (2)'!$C$2),"Yes","No"))</f>
        <v/>
      </c>
      <c r="U252" s="66" t="str">
        <f>IF(Outcomes!M252="","",DATEDIF(Outcomes!M252,'County Names to hide (2)'!$D$2,"m"))</f>
        <v/>
      </c>
      <c r="V252" s="66" t="str">
        <f>IF(Outcomes!M252="","",IF(Outcomes!N252="","No",IF(AND(INT(Outcomes!N252)&gt;='County Names to hide (2)'!$C$2,INT(Outcomes!N252)&lt;='County Names to hide (2)'!$D$2),"Yes","No")))</f>
        <v/>
      </c>
    </row>
    <row r="253" spans="3:22" s="1" customFormat="1" x14ac:dyDescent="0.35">
      <c r="C253" s="6"/>
      <c r="L253" s="66" t="str">
        <f t="shared" si="3"/>
        <v>Yes</v>
      </c>
      <c r="M253" s="6"/>
      <c r="N253" s="6"/>
      <c r="O253" s="67" t="str">
        <f>IF(Outcomes!M253="","",IF(AND(Outcomes!M253&lt;='County Names to hide (2)'!$D$2,IF(Outcomes!N253="",'County Names to hide (2)'!$D$2,Outcomes!N253)&gt;='County Names to hide (2)'!$C$2),"Yes","No"))</f>
        <v/>
      </c>
      <c r="U253" s="66" t="str">
        <f>IF(Outcomes!M253="","",DATEDIF(Outcomes!M253,'County Names to hide (2)'!$D$2,"m"))</f>
        <v/>
      </c>
      <c r="V253" s="66" t="str">
        <f>IF(Outcomes!M253="","",IF(Outcomes!N253="","No",IF(AND(INT(Outcomes!N253)&gt;='County Names to hide (2)'!$C$2,INT(Outcomes!N253)&lt;='County Names to hide (2)'!$D$2),"Yes","No")))</f>
        <v/>
      </c>
    </row>
    <row r="254" spans="3:22" s="1" customFormat="1" x14ac:dyDescent="0.35">
      <c r="C254" s="6"/>
      <c r="L254" s="66" t="str">
        <f t="shared" si="3"/>
        <v>Yes</v>
      </c>
      <c r="M254" s="6"/>
      <c r="N254" s="6"/>
      <c r="O254" s="67" t="str">
        <f>IF(Outcomes!M254="","",IF(AND(Outcomes!M254&lt;='County Names to hide (2)'!$D$2,IF(Outcomes!N254="",'County Names to hide (2)'!$D$2,Outcomes!N254)&gt;='County Names to hide (2)'!$C$2),"Yes","No"))</f>
        <v/>
      </c>
      <c r="U254" s="66" t="str">
        <f>IF(Outcomes!M254="","",DATEDIF(Outcomes!M254,'County Names to hide (2)'!$D$2,"m"))</f>
        <v/>
      </c>
      <c r="V254" s="66" t="str">
        <f>IF(Outcomes!M254="","",IF(Outcomes!N254="","No",IF(AND(INT(Outcomes!N254)&gt;='County Names to hide (2)'!$C$2,INT(Outcomes!N254)&lt;='County Names to hide (2)'!$D$2),"Yes","No")))</f>
        <v/>
      </c>
    </row>
    <row r="255" spans="3:22" s="1" customFormat="1" x14ac:dyDescent="0.35">
      <c r="C255" s="6"/>
      <c r="L255" s="66" t="str">
        <f t="shared" si="3"/>
        <v>Yes</v>
      </c>
      <c r="M255" s="6"/>
      <c r="N255" s="6"/>
      <c r="O255" s="67" t="str">
        <f>IF(Outcomes!M255="","",IF(AND(Outcomes!M255&lt;='County Names to hide (2)'!$D$2,IF(Outcomes!N255="",'County Names to hide (2)'!$D$2,Outcomes!N255)&gt;='County Names to hide (2)'!$C$2),"Yes","No"))</f>
        <v/>
      </c>
      <c r="U255" s="66" t="str">
        <f>IF(Outcomes!M255="","",DATEDIF(Outcomes!M255,'County Names to hide (2)'!$D$2,"m"))</f>
        <v/>
      </c>
      <c r="V255" s="66" t="str">
        <f>IF(Outcomes!M255="","",IF(Outcomes!N255="","No",IF(AND(INT(Outcomes!N255)&gt;='County Names to hide (2)'!$C$2,INT(Outcomes!N255)&lt;='County Names to hide (2)'!$D$2),"Yes","No")))</f>
        <v/>
      </c>
    </row>
    <row r="256" spans="3:22" s="1" customFormat="1" x14ac:dyDescent="0.35">
      <c r="C256" s="6"/>
      <c r="L256" s="66" t="str">
        <f t="shared" si="3"/>
        <v>Yes</v>
      </c>
      <c r="M256" s="6"/>
      <c r="N256" s="6"/>
      <c r="O256" s="67" t="str">
        <f>IF(Outcomes!M256="","",IF(AND(Outcomes!M256&lt;='County Names to hide (2)'!$D$2,IF(Outcomes!N256="",'County Names to hide (2)'!$D$2,Outcomes!N256)&gt;='County Names to hide (2)'!$C$2),"Yes","No"))</f>
        <v/>
      </c>
      <c r="U256" s="66" t="str">
        <f>IF(Outcomes!M256="","",DATEDIF(Outcomes!M256,'County Names to hide (2)'!$D$2,"m"))</f>
        <v/>
      </c>
      <c r="V256" s="66" t="str">
        <f>IF(Outcomes!M256="","",IF(Outcomes!N256="","No",IF(AND(INT(Outcomes!N256)&gt;='County Names to hide (2)'!$C$2,INT(Outcomes!N256)&lt;='County Names to hide (2)'!$D$2),"Yes","No")))</f>
        <v/>
      </c>
    </row>
    <row r="257" spans="3:22" s="1" customFormat="1" x14ac:dyDescent="0.35">
      <c r="C257" s="6"/>
      <c r="L257" s="66" t="str">
        <f t="shared" si="3"/>
        <v>Yes</v>
      </c>
      <c r="M257" s="6"/>
      <c r="N257" s="6"/>
      <c r="O257" s="67" t="str">
        <f>IF(Outcomes!M257="","",IF(AND(Outcomes!M257&lt;='County Names to hide (2)'!$D$2,IF(Outcomes!N257="",'County Names to hide (2)'!$D$2,Outcomes!N257)&gt;='County Names to hide (2)'!$C$2),"Yes","No"))</f>
        <v/>
      </c>
      <c r="U257" s="66" t="str">
        <f>IF(Outcomes!M257="","",DATEDIF(Outcomes!M257,'County Names to hide (2)'!$D$2,"m"))</f>
        <v/>
      </c>
      <c r="V257" s="66" t="str">
        <f>IF(Outcomes!M257="","",IF(Outcomes!N257="","No",IF(AND(INT(Outcomes!N257)&gt;='County Names to hide (2)'!$C$2,INT(Outcomes!N257)&lt;='County Names to hide (2)'!$D$2),"Yes","No")))</f>
        <v/>
      </c>
    </row>
    <row r="258" spans="3:22" s="1" customFormat="1" x14ac:dyDescent="0.35">
      <c r="C258" s="6"/>
      <c r="L258" s="66" t="str">
        <f t="shared" si="3"/>
        <v>Yes</v>
      </c>
      <c r="M258" s="6"/>
      <c r="N258" s="6"/>
      <c r="O258" s="67" t="str">
        <f>IF(Outcomes!M258="","",IF(AND(Outcomes!M258&lt;='County Names to hide (2)'!$D$2,IF(Outcomes!N258="",'County Names to hide (2)'!$D$2,Outcomes!N258)&gt;='County Names to hide (2)'!$C$2),"Yes","No"))</f>
        <v/>
      </c>
      <c r="U258" s="66" t="str">
        <f>IF(Outcomes!M258="","",DATEDIF(Outcomes!M258,'County Names to hide (2)'!$D$2,"m"))</f>
        <v/>
      </c>
      <c r="V258" s="66" t="str">
        <f>IF(Outcomes!M258="","",IF(Outcomes!N258="","No",IF(AND(INT(Outcomes!N258)&gt;='County Names to hide (2)'!$C$2,INT(Outcomes!N258)&lt;='County Names to hide (2)'!$D$2),"Yes","No")))</f>
        <v/>
      </c>
    </row>
    <row r="259" spans="3:22" s="1" customFormat="1" x14ac:dyDescent="0.35">
      <c r="C259" s="6"/>
      <c r="L259" s="66" t="str">
        <f t="shared" si="3"/>
        <v>Yes</v>
      </c>
      <c r="M259" s="6"/>
      <c r="N259" s="6"/>
      <c r="O259" s="67" t="str">
        <f>IF(Outcomes!M259="","",IF(AND(Outcomes!M259&lt;='County Names to hide (2)'!$D$2,IF(Outcomes!N259="",'County Names to hide (2)'!$D$2,Outcomes!N259)&gt;='County Names to hide (2)'!$C$2),"Yes","No"))</f>
        <v/>
      </c>
      <c r="U259" s="66" t="str">
        <f>IF(Outcomes!M259="","",DATEDIF(Outcomes!M259,'County Names to hide (2)'!$D$2,"m"))</f>
        <v/>
      </c>
      <c r="V259" s="66" t="str">
        <f>IF(Outcomes!M259="","",IF(Outcomes!N259="","No",IF(AND(INT(Outcomes!N259)&gt;='County Names to hide (2)'!$C$2,INT(Outcomes!N259)&lt;='County Names to hide (2)'!$D$2),"Yes","No")))</f>
        <v/>
      </c>
    </row>
    <row r="260" spans="3:22" s="1" customFormat="1" x14ac:dyDescent="0.35">
      <c r="C260" s="6"/>
      <c r="L260" s="66" t="str">
        <f t="shared" si="3"/>
        <v>Yes</v>
      </c>
      <c r="M260" s="6"/>
      <c r="N260" s="6"/>
      <c r="O260" s="67" t="str">
        <f>IF(Outcomes!M260="","",IF(AND(Outcomes!M260&lt;='County Names to hide (2)'!$D$2,IF(Outcomes!N260="",'County Names to hide (2)'!$D$2,Outcomes!N260)&gt;='County Names to hide (2)'!$C$2),"Yes","No"))</f>
        <v/>
      </c>
      <c r="U260" s="66" t="str">
        <f>IF(Outcomes!M260="","",DATEDIF(Outcomes!M260,'County Names to hide (2)'!$D$2,"m"))</f>
        <v/>
      </c>
      <c r="V260" s="66" t="str">
        <f>IF(Outcomes!M260="","",IF(Outcomes!N260="","No",IF(AND(INT(Outcomes!N260)&gt;='County Names to hide (2)'!$C$2,INT(Outcomes!N260)&lt;='County Names to hide (2)'!$D$2),"Yes","No")))</f>
        <v/>
      </c>
    </row>
    <row r="261" spans="3:22" s="1" customFormat="1" x14ac:dyDescent="0.35">
      <c r="C261" s="6"/>
      <c r="L261" s="66" t="str">
        <f t="shared" si="3"/>
        <v>Yes</v>
      </c>
      <c r="M261" s="6"/>
      <c r="N261" s="6"/>
      <c r="O261" s="67" t="str">
        <f>IF(Outcomes!M261="","",IF(AND(Outcomes!M261&lt;='County Names to hide (2)'!$D$2,IF(Outcomes!N261="",'County Names to hide (2)'!$D$2,Outcomes!N261)&gt;='County Names to hide (2)'!$C$2),"Yes","No"))</f>
        <v/>
      </c>
      <c r="U261" s="66" t="str">
        <f>IF(Outcomes!M261="","",DATEDIF(Outcomes!M261,'County Names to hide (2)'!$D$2,"m"))</f>
        <v/>
      </c>
      <c r="V261" s="66" t="str">
        <f>IF(Outcomes!M261="","",IF(Outcomes!N261="","No",IF(AND(INT(Outcomes!N261)&gt;='County Names to hide (2)'!$C$2,INT(Outcomes!N261)&lt;='County Names to hide (2)'!$D$2),"Yes","No")))</f>
        <v/>
      </c>
    </row>
    <row r="262" spans="3:22" s="1" customFormat="1" x14ac:dyDescent="0.35">
      <c r="C262" s="6"/>
      <c r="L262" s="66" t="str">
        <f t="shared" ref="L262:L325" si="4">IF(COUNTIF(F262:K262, "Yes")&gt;0, "No", "Yes")</f>
        <v>Yes</v>
      </c>
      <c r="M262" s="6"/>
      <c r="N262" s="6"/>
      <c r="O262" s="67" t="str">
        <f>IF(Outcomes!M262="","",IF(AND(Outcomes!M262&lt;='County Names to hide (2)'!$D$2,IF(Outcomes!N262="",'County Names to hide (2)'!$D$2,Outcomes!N262)&gt;='County Names to hide (2)'!$C$2),"Yes","No"))</f>
        <v/>
      </c>
      <c r="U262" s="66" t="str">
        <f>IF(Outcomes!M262="","",DATEDIF(Outcomes!M262,'County Names to hide (2)'!$D$2,"m"))</f>
        <v/>
      </c>
      <c r="V262" s="66" t="str">
        <f>IF(Outcomes!M262="","",IF(Outcomes!N262="","No",IF(AND(INT(Outcomes!N262)&gt;='County Names to hide (2)'!$C$2,INT(Outcomes!N262)&lt;='County Names to hide (2)'!$D$2),"Yes","No")))</f>
        <v/>
      </c>
    </row>
    <row r="263" spans="3:22" s="1" customFormat="1" x14ac:dyDescent="0.35">
      <c r="C263" s="6"/>
      <c r="L263" s="66" t="str">
        <f t="shared" si="4"/>
        <v>Yes</v>
      </c>
      <c r="M263" s="6"/>
      <c r="N263" s="6"/>
      <c r="O263" s="67" t="str">
        <f>IF(Outcomes!M263="","",IF(AND(Outcomes!M263&lt;='County Names to hide (2)'!$D$2,IF(Outcomes!N263="",'County Names to hide (2)'!$D$2,Outcomes!N263)&gt;='County Names to hide (2)'!$C$2),"Yes","No"))</f>
        <v/>
      </c>
      <c r="U263" s="66" t="str">
        <f>IF(Outcomes!M263="","",DATEDIF(Outcomes!M263,'County Names to hide (2)'!$D$2,"m"))</f>
        <v/>
      </c>
      <c r="V263" s="66" t="str">
        <f>IF(Outcomes!M263="","",IF(Outcomes!N263="","No",IF(AND(INT(Outcomes!N263)&gt;='County Names to hide (2)'!$C$2,INT(Outcomes!N263)&lt;='County Names to hide (2)'!$D$2),"Yes","No")))</f>
        <v/>
      </c>
    </row>
    <row r="264" spans="3:22" s="1" customFormat="1" x14ac:dyDescent="0.35">
      <c r="C264" s="6"/>
      <c r="L264" s="66" t="str">
        <f t="shared" si="4"/>
        <v>Yes</v>
      </c>
      <c r="M264" s="6"/>
      <c r="N264" s="6"/>
      <c r="O264" s="67" t="str">
        <f>IF(Outcomes!M264="","",IF(AND(Outcomes!M264&lt;='County Names to hide (2)'!$D$2,IF(Outcomes!N264="",'County Names to hide (2)'!$D$2,Outcomes!N264)&gt;='County Names to hide (2)'!$C$2),"Yes","No"))</f>
        <v/>
      </c>
      <c r="U264" s="66" t="str">
        <f>IF(Outcomes!M264="","",DATEDIF(Outcomes!M264,'County Names to hide (2)'!$D$2,"m"))</f>
        <v/>
      </c>
      <c r="V264" s="66" t="str">
        <f>IF(Outcomes!M264="","",IF(Outcomes!N264="","No",IF(AND(INT(Outcomes!N264)&gt;='County Names to hide (2)'!$C$2,INT(Outcomes!N264)&lt;='County Names to hide (2)'!$D$2),"Yes","No")))</f>
        <v/>
      </c>
    </row>
    <row r="265" spans="3:22" s="1" customFormat="1" x14ac:dyDescent="0.35">
      <c r="C265" s="6"/>
      <c r="L265" s="66" t="str">
        <f t="shared" si="4"/>
        <v>Yes</v>
      </c>
      <c r="M265" s="6"/>
      <c r="N265" s="6"/>
      <c r="O265" s="67" t="str">
        <f>IF(Outcomes!M265="","",IF(AND(Outcomes!M265&lt;='County Names to hide (2)'!$D$2,IF(Outcomes!N265="",'County Names to hide (2)'!$D$2,Outcomes!N265)&gt;='County Names to hide (2)'!$C$2),"Yes","No"))</f>
        <v/>
      </c>
      <c r="U265" s="66" t="str">
        <f>IF(Outcomes!M265="","",DATEDIF(Outcomes!M265,'County Names to hide (2)'!$D$2,"m"))</f>
        <v/>
      </c>
      <c r="V265" s="66" t="str">
        <f>IF(Outcomes!M265="","",IF(Outcomes!N265="","No",IF(AND(INT(Outcomes!N265)&gt;='County Names to hide (2)'!$C$2,INT(Outcomes!N265)&lt;='County Names to hide (2)'!$D$2),"Yes","No")))</f>
        <v/>
      </c>
    </row>
    <row r="266" spans="3:22" s="1" customFormat="1" x14ac:dyDescent="0.35">
      <c r="C266" s="6"/>
      <c r="L266" s="66" t="str">
        <f t="shared" si="4"/>
        <v>Yes</v>
      </c>
      <c r="M266" s="6"/>
      <c r="N266" s="6"/>
      <c r="O266" s="67" t="str">
        <f>IF(Outcomes!M266="","",IF(AND(Outcomes!M266&lt;='County Names to hide (2)'!$D$2,IF(Outcomes!N266="",'County Names to hide (2)'!$D$2,Outcomes!N266)&gt;='County Names to hide (2)'!$C$2),"Yes","No"))</f>
        <v/>
      </c>
      <c r="U266" s="66" t="str">
        <f>IF(Outcomes!M266="","",DATEDIF(Outcomes!M266,'County Names to hide (2)'!$D$2,"m"))</f>
        <v/>
      </c>
      <c r="V266" s="66" t="str">
        <f>IF(Outcomes!M266="","",IF(Outcomes!N266="","No",IF(AND(INT(Outcomes!N266)&gt;='County Names to hide (2)'!$C$2,INT(Outcomes!N266)&lt;='County Names to hide (2)'!$D$2),"Yes","No")))</f>
        <v/>
      </c>
    </row>
    <row r="267" spans="3:22" s="1" customFormat="1" x14ac:dyDescent="0.35">
      <c r="C267" s="6"/>
      <c r="L267" s="66" t="str">
        <f t="shared" si="4"/>
        <v>Yes</v>
      </c>
      <c r="M267" s="6"/>
      <c r="N267" s="6"/>
      <c r="O267" s="67" t="str">
        <f>IF(Outcomes!M267="","",IF(AND(Outcomes!M267&lt;='County Names to hide (2)'!$D$2,IF(Outcomes!N267="",'County Names to hide (2)'!$D$2,Outcomes!N267)&gt;='County Names to hide (2)'!$C$2),"Yes","No"))</f>
        <v/>
      </c>
      <c r="U267" s="66" t="str">
        <f>IF(Outcomes!M267="","",DATEDIF(Outcomes!M267,'County Names to hide (2)'!$D$2,"m"))</f>
        <v/>
      </c>
      <c r="V267" s="66" t="str">
        <f>IF(Outcomes!M267="","",IF(Outcomes!N267="","No",IF(AND(INT(Outcomes!N267)&gt;='County Names to hide (2)'!$C$2,INT(Outcomes!N267)&lt;='County Names to hide (2)'!$D$2),"Yes","No")))</f>
        <v/>
      </c>
    </row>
    <row r="268" spans="3:22" s="1" customFormat="1" x14ac:dyDescent="0.35">
      <c r="C268" s="6"/>
      <c r="L268" s="66" t="str">
        <f t="shared" si="4"/>
        <v>Yes</v>
      </c>
      <c r="M268" s="6"/>
      <c r="N268" s="6"/>
      <c r="O268" s="67" t="str">
        <f>IF(Outcomes!M268="","",IF(AND(Outcomes!M268&lt;='County Names to hide (2)'!$D$2,IF(Outcomes!N268="",'County Names to hide (2)'!$D$2,Outcomes!N268)&gt;='County Names to hide (2)'!$C$2),"Yes","No"))</f>
        <v/>
      </c>
      <c r="U268" s="66" t="str">
        <f>IF(Outcomes!M268="","",DATEDIF(Outcomes!M268,'County Names to hide (2)'!$D$2,"m"))</f>
        <v/>
      </c>
      <c r="V268" s="66" t="str">
        <f>IF(Outcomes!M268="","",IF(Outcomes!N268="","No",IF(AND(INT(Outcomes!N268)&gt;='County Names to hide (2)'!$C$2,INT(Outcomes!N268)&lt;='County Names to hide (2)'!$D$2),"Yes","No")))</f>
        <v/>
      </c>
    </row>
    <row r="269" spans="3:22" s="1" customFormat="1" x14ac:dyDescent="0.35">
      <c r="C269" s="6"/>
      <c r="L269" s="66" t="str">
        <f t="shared" si="4"/>
        <v>Yes</v>
      </c>
      <c r="M269" s="6"/>
      <c r="N269" s="6"/>
      <c r="O269" s="67" t="str">
        <f>IF(Outcomes!M269="","",IF(AND(Outcomes!M269&lt;='County Names to hide (2)'!$D$2,IF(Outcomes!N269="",'County Names to hide (2)'!$D$2,Outcomes!N269)&gt;='County Names to hide (2)'!$C$2),"Yes","No"))</f>
        <v/>
      </c>
      <c r="U269" s="66" t="str">
        <f>IF(Outcomes!M269="","",DATEDIF(Outcomes!M269,'County Names to hide (2)'!$D$2,"m"))</f>
        <v/>
      </c>
      <c r="V269" s="66" t="str">
        <f>IF(Outcomes!M269="","",IF(Outcomes!N269="","No",IF(AND(INT(Outcomes!N269)&gt;='County Names to hide (2)'!$C$2,INT(Outcomes!N269)&lt;='County Names to hide (2)'!$D$2),"Yes","No")))</f>
        <v/>
      </c>
    </row>
    <row r="270" spans="3:22" s="1" customFormat="1" x14ac:dyDescent="0.35">
      <c r="C270" s="6"/>
      <c r="L270" s="66" t="str">
        <f t="shared" si="4"/>
        <v>Yes</v>
      </c>
      <c r="M270" s="6"/>
      <c r="N270" s="6"/>
      <c r="O270" s="67" t="str">
        <f>IF(Outcomes!M270="","",IF(AND(Outcomes!M270&lt;='County Names to hide (2)'!$D$2,IF(Outcomes!N270="",'County Names to hide (2)'!$D$2,Outcomes!N270)&gt;='County Names to hide (2)'!$C$2),"Yes","No"))</f>
        <v/>
      </c>
      <c r="U270" s="66" t="str">
        <f>IF(Outcomes!M270="","",DATEDIF(Outcomes!M270,'County Names to hide (2)'!$D$2,"m"))</f>
        <v/>
      </c>
      <c r="V270" s="66" t="str">
        <f>IF(Outcomes!M270="","",IF(Outcomes!N270="","No",IF(AND(INT(Outcomes!N270)&gt;='County Names to hide (2)'!$C$2,INT(Outcomes!N270)&lt;='County Names to hide (2)'!$D$2),"Yes","No")))</f>
        <v/>
      </c>
    </row>
    <row r="271" spans="3:22" s="1" customFormat="1" x14ac:dyDescent="0.35">
      <c r="C271" s="6"/>
      <c r="L271" s="66" t="str">
        <f t="shared" si="4"/>
        <v>Yes</v>
      </c>
      <c r="M271" s="6"/>
      <c r="N271" s="6"/>
      <c r="O271" s="67" t="str">
        <f>IF(Outcomes!M271="","",IF(AND(Outcomes!M271&lt;='County Names to hide (2)'!$D$2,IF(Outcomes!N271="",'County Names to hide (2)'!$D$2,Outcomes!N271)&gt;='County Names to hide (2)'!$C$2),"Yes","No"))</f>
        <v/>
      </c>
      <c r="U271" s="66" t="str">
        <f>IF(Outcomes!M271="","",DATEDIF(Outcomes!M271,'County Names to hide (2)'!$D$2,"m"))</f>
        <v/>
      </c>
      <c r="V271" s="66" t="str">
        <f>IF(Outcomes!M271="","",IF(Outcomes!N271="","No",IF(AND(INT(Outcomes!N271)&gt;='County Names to hide (2)'!$C$2,INT(Outcomes!N271)&lt;='County Names to hide (2)'!$D$2),"Yes","No")))</f>
        <v/>
      </c>
    </row>
    <row r="272" spans="3:22" s="1" customFormat="1" x14ac:dyDescent="0.35">
      <c r="C272" s="6"/>
      <c r="L272" s="66" t="str">
        <f t="shared" si="4"/>
        <v>Yes</v>
      </c>
      <c r="M272" s="6"/>
      <c r="N272" s="6"/>
      <c r="O272" s="67" t="str">
        <f>IF(Outcomes!M272="","",IF(AND(Outcomes!M272&lt;='County Names to hide (2)'!$D$2,IF(Outcomes!N272="",'County Names to hide (2)'!$D$2,Outcomes!N272)&gt;='County Names to hide (2)'!$C$2),"Yes","No"))</f>
        <v/>
      </c>
      <c r="U272" s="66" t="str">
        <f>IF(Outcomes!M272="","",DATEDIF(Outcomes!M272,'County Names to hide (2)'!$D$2,"m"))</f>
        <v/>
      </c>
      <c r="V272" s="66" t="str">
        <f>IF(Outcomes!M272="","",IF(Outcomes!N272="","No",IF(AND(INT(Outcomes!N272)&gt;='County Names to hide (2)'!$C$2,INT(Outcomes!N272)&lt;='County Names to hide (2)'!$D$2),"Yes","No")))</f>
        <v/>
      </c>
    </row>
    <row r="273" spans="3:22" s="1" customFormat="1" x14ac:dyDescent="0.35">
      <c r="C273" s="6"/>
      <c r="L273" s="66" t="str">
        <f t="shared" si="4"/>
        <v>Yes</v>
      </c>
      <c r="M273" s="6"/>
      <c r="N273" s="6"/>
      <c r="O273" s="67" t="str">
        <f>IF(Outcomes!M273="","",IF(AND(Outcomes!M273&lt;='County Names to hide (2)'!$D$2,IF(Outcomes!N273="",'County Names to hide (2)'!$D$2,Outcomes!N273)&gt;='County Names to hide (2)'!$C$2),"Yes","No"))</f>
        <v/>
      </c>
      <c r="U273" s="66" t="str">
        <f>IF(Outcomes!M273="","",DATEDIF(Outcomes!M273,'County Names to hide (2)'!$D$2,"m"))</f>
        <v/>
      </c>
      <c r="V273" s="66" t="str">
        <f>IF(Outcomes!M273="","",IF(Outcomes!N273="","No",IF(AND(INT(Outcomes!N273)&gt;='County Names to hide (2)'!$C$2,INT(Outcomes!N273)&lt;='County Names to hide (2)'!$D$2),"Yes","No")))</f>
        <v/>
      </c>
    </row>
    <row r="274" spans="3:22" s="1" customFormat="1" x14ac:dyDescent="0.35">
      <c r="C274" s="6"/>
      <c r="L274" s="66" t="str">
        <f t="shared" si="4"/>
        <v>Yes</v>
      </c>
      <c r="M274" s="6"/>
      <c r="N274" s="6"/>
      <c r="O274" s="67" t="str">
        <f>IF(Outcomes!M274="","",IF(AND(Outcomes!M274&lt;='County Names to hide (2)'!$D$2,IF(Outcomes!N274="",'County Names to hide (2)'!$D$2,Outcomes!N274)&gt;='County Names to hide (2)'!$C$2),"Yes","No"))</f>
        <v/>
      </c>
      <c r="U274" s="66" t="str">
        <f>IF(Outcomes!M274="","",DATEDIF(Outcomes!M274,'County Names to hide (2)'!$D$2,"m"))</f>
        <v/>
      </c>
      <c r="V274" s="66" t="str">
        <f>IF(Outcomes!M274="","",IF(Outcomes!N274="","No",IF(AND(INT(Outcomes!N274)&gt;='County Names to hide (2)'!$C$2,INT(Outcomes!N274)&lt;='County Names to hide (2)'!$D$2),"Yes","No")))</f>
        <v/>
      </c>
    </row>
    <row r="275" spans="3:22" s="1" customFormat="1" x14ac:dyDescent="0.35">
      <c r="C275" s="6"/>
      <c r="L275" s="66" t="str">
        <f t="shared" si="4"/>
        <v>Yes</v>
      </c>
      <c r="M275" s="6"/>
      <c r="N275" s="6"/>
      <c r="O275" s="67" t="str">
        <f>IF(Outcomes!M275="","",IF(AND(Outcomes!M275&lt;='County Names to hide (2)'!$D$2,IF(Outcomes!N275="",'County Names to hide (2)'!$D$2,Outcomes!N275)&gt;='County Names to hide (2)'!$C$2),"Yes","No"))</f>
        <v/>
      </c>
      <c r="U275" s="66" t="str">
        <f>IF(Outcomes!M275="","",DATEDIF(Outcomes!M275,'County Names to hide (2)'!$D$2,"m"))</f>
        <v/>
      </c>
      <c r="V275" s="66" t="str">
        <f>IF(Outcomes!M275="","",IF(Outcomes!N275="","No",IF(AND(INT(Outcomes!N275)&gt;='County Names to hide (2)'!$C$2,INT(Outcomes!N275)&lt;='County Names to hide (2)'!$D$2),"Yes","No")))</f>
        <v/>
      </c>
    </row>
    <row r="276" spans="3:22" s="1" customFormat="1" x14ac:dyDescent="0.35">
      <c r="C276" s="6"/>
      <c r="L276" s="66" t="str">
        <f t="shared" si="4"/>
        <v>Yes</v>
      </c>
      <c r="M276" s="6"/>
      <c r="N276" s="6"/>
      <c r="O276" s="67" t="str">
        <f>IF(Outcomes!M276="","",IF(AND(Outcomes!M276&lt;='County Names to hide (2)'!$D$2,IF(Outcomes!N276="",'County Names to hide (2)'!$D$2,Outcomes!N276)&gt;='County Names to hide (2)'!$C$2),"Yes","No"))</f>
        <v/>
      </c>
      <c r="U276" s="66" t="str">
        <f>IF(Outcomes!M276="","",DATEDIF(Outcomes!M276,'County Names to hide (2)'!$D$2,"m"))</f>
        <v/>
      </c>
      <c r="V276" s="66" t="str">
        <f>IF(Outcomes!M276="","",IF(Outcomes!N276="","No",IF(AND(INT(Outcomes!N276)&gt;='County Names to hide (2)'!$C$2,INT(Outcomes!N276)&lt;='County Names to hide (2)'!$D$2),"Yes","No")))</f>
        <v/>
      </c>
    </row>
    <row r="277" spans="3:22" s="1" customFormat="1" x14ac:dyDescent="0.35">
      <c r="C277" s="6"/>
      <c r="L277" s="66" t="str">
        <f t="shared" si="4"/>
        <v>Yes</v>
      </c>
      <c r="M277" s="6"/>
      <c r="N277" s="6"/>
      <c r="O277" s="67" t="str">
        <f>IF(Outcomes!M277="","",IF(AND(Outcomes!M277&lt;='County Names to hide (2)'!$D$2,IF(Outcomes!N277="",'County Names to hide (2)'!$D$2,Outcomes!N277)&gt;='County Names to hide (2)'!$C$2),"Yes","No"))</f>
        <v/>
      </c>
      <c r="U277" s="66" t="str">
        <f>IF(Outcomes!M277="","",DATEDIF(Outcomes!M277,'County Names to hide (2)'!$D$2,"m"))</f>
        <v/>
      </c>
      <c r="V277" s="66" t="str">
        <f>IF(Outcomes!M277="","",IF(Outcomes!N277="","No",IF(AND(INT(Outcomes!N277)&gt;='County Names to hide (2)'!$C$2,INT(Outcomes!N277)&lt;='County Names to hide (2)'!$D$2),"Yes","No")))</f>
        <v/>
      </c>
    </row>
    <row r="278" spans="3:22" s="1" customFormat="1" x14ac:dyDescent="0.35">
      <c r="C278" s="6"/>
      <c r="L278" s="66" t="str">
        <f t="shared" si="4"/>
        <v>Yes</v>
      </c>
      <c r="M278" s="6"/>
      <c r="N278" s="6"/>
      <c r="O278" s="67" t="str">
        <f>IF(Outcomes!M278="","",IF(AND(Outcomes!M278&lt;='County Names to hide (2)'!$D$2,IF(Outcomes!N278="",'County Names to hide (2)'!$D$2,Outcomes!N278)&gt;='County Names to hide (2)'!$C$2),"Yes","No"))</f>
        <v/>
      </c>
      <c r="U278" s="66" t="str">
        <f>IF(Outcomes!M278="","",DATEDIF(Outcomes!M278,'County Names to hide (2)'!$D$2,"m"))</f>
        <v/>
      </c>
      <c r="V278" s="66" t="str">
        <f>IF(Outcomes!M278="","",IF(Outcomes!N278="","No",IF(AND(INT(Outcomes!N278)&gt;='County Names to hide (2)'!$C$2,INT(Outcomes!N278)&lt;='County Names to hide (2)'!$D$2),"Yes","No")))</f>
        <v/>
      </c>
    </row>
    <row r="279" spans="3:22" s="1" customFormat="1" x14ac:dyDescent="0.35">
      <c r="C279" s="6"/>
      <c r="L279" s="66" t="str">
        <f t="shared" si="4"/>
        <v>Yes</v>
      </c>
      <c r="M279" s="6"/>
      <c r="N279" s="6"/>
      <c r="O279" s="67" t="str">
        <f>IF(Outcomes!M279="","",IF(AND(Outcomes!M279&lt;='County Names to hide (2)'!$D$2,IF(Outcomes!N279="",'County Names to hide (2)'!$D$2,Outcomes!N279)&gt;='County Names to hide (2)'!$C$2),"Yes","No"))</f>
        <v/>
      </c>
      <c r="U279" s="66" t="str">
        <f>IF(Outcomes!M279="","",DATEDIF(Outcomes!M279,'County Names to hide (2)'!$D$2,"m"))</f>
        <v/>
      </c>
      <c r="V279" s="66" t="str">
        <f>IF(Outcomes!M279="","",IF(Outcomes!N279="","No",IF(AND(INT(Outcomes!N279)&gt;='County Names to hide (2)'!$C$2,INT(Outcomes!N279)&lt;='County Names to hide (2)'!$D$2),"Yes","No")))</f>
        <v/>
      </c>
    </row>
    <row r="280" spans="3:22" s="1" customFormat="1" x14ac:dyDescent="0.35">
      <c r="C280" s="6"/>
      <c r="L280" s="66" t="str">
        <f t="shared" si="4"/>
        <v>Yes</v>
      </c>
      <c r="M280" s="6"/>
      <c r="N280" s="6"/>
      <c r="O280" s="67" t="str">
        <f>IF(Outcomes!M280="","",IF(AND(Outcomes!M280&lt;='County Names to hide (2)'!$D$2,IF(Outcomes!N280="",'County Names to hide (2)'!$D$2,Outcomes!N280)&gt;='County Names to hide (2)'!$C$2),"Yes","No"))</f>
        <v/>
      </c>
      <c r="U280" s="66" t="str">
        <f>IF(Outcomes!M280="","",DATEDIF(Outcomes!M280,'County Names to hide (2)'!$D$2,"m"))</f>
        <v/>
      </c>
      <c r="V280" s="66" t="str">
        <f>IF(Outcomes!M280="","",IF(Outcomes!N280="","No",IF(AND(INT(Outcomes!N280)&gt;='County Names to hide (2)'!$C$2,INT(Outcomes!N280)&lt;='County Names to hide (2)'!$D$2),"Yes","No")))</f>
        <v/>
      </c>
    </row>
    <row r="281" spans="3:22" s="1" customFormat="1" x14ac:dyDescent="0.35">
      <c r="C281" s="6"/>
      <c r="L281" s="66" t="str">
        <f t="shared" si="4"/>
        <v>Yes</v>
      </c>
      <c r="M281" s="6"/>
      <c r="N281" s="6"/>
      <c r="O281" s="67" t="str">
        <f>IF(Outcomes!M281="","",IF(AND(Outcomes!M281&lt;='County Names to hide (2)'!$D$2,IF(Outcomes!N281="",'County Names to hide (2)'!$D$2,Outcomes!N281)&gt;='County Names to hide (2)'!$C$2),"Yes","No"))</f>
        <v/>
      </c>
      <c r="U281" s="66" t="str">
        <f>IF(Outcomes!M281="","",DATEDIF(Outcomes!M281,'County Names to hide (2)'!$D$2,"m"))</f>
        <v/>
      </c>
      <c r="V281" s="66" t="str">
        <f>IF(Outcomes!M281="","",IF(Outcomes!N281="","No",IF(AND(INT(Outcomes!N281)&gt;='County Names to hide (2)'!$C$2,INT(Outcomes!N281)&lt;='County Names to hide (2)'!$D$2),"Yes","No")))</f>
        <v/>
      </c>
    </row>
    <row r="282" spans="3:22" s="1" customFormat="1" x14ac:dyDescent="0.35">
      <c r="C282" s="6"/>
      <c r="L282" s="66" t="str">
        <f t="shared" si="4"/>
        <v>Yes</v>
      </c>
      <c r="M282" s="6"/>
      <c r="N282" s="6"/>
      <c r="O282" s="67" t="str">
        <f>IF(Outcomes!M282="","",IF(AND(Outcomes!M282&lt;='County Names to hide (2)'!$D$2,IF(Outcomes!N282="",'County Names to hide (2)'!$D$2,Outcomes!N282)&gt;='County Names to hide (2)'!$C$2),"Yes","No"))</f>
        <v/>
      </c>
      <c r="U282" s="66" t="str">
        <f>IF(Outcomes!M282="","",DATEDIF(Outcomes!M282,'County Names to hide (2)'!$D$2,"m"))</f>
        <v/>
      </c>
      <c r="V282" s="66" t="str">
        <f>IF(Outcomes!M282="","",IF(Outcomes!N282="","No",IF(AND(INT(Outcomes!N282)&gt;='County Names to hide (2)'!$C$2,INT(Outcomes!N282)&lt;='County Names to hide (2)'!$D$2),"Yes","No")))</f>
        <v/>
      </c>
    </row>
    <row r="283" spans="3:22" s="1" customFormat="1" x14ac:dyDescent="0.35">
      <c r="C283" s="6"/>
      <c r="L283" s="66" t="str">
        <f t="shared" si="4"/>
        <v>Yes</v>
      </c>
      <c r="M283" s="6"/>
      <c r="N283" s="6"/>
      <c r="O283" s="67" t="str">
        <f>IF(Outcomes!M283="","",IF(AND(Outcomes!M283&lt;='County Names to hide (2)'!$D$2,IF(Outcomes!N283="",'County Names to hide (2)'!$D$2,Outcomes!N283)&gt;='County Names to hide (2)'!$C$2),"Yes","No"))</f>
        <v/>
      </c>
      <c r="U283" s="66" t="str">
        <f>IF(Outcomes!M283="","",DATEDIF(Outcomes!M283,'County Names to hide (2)'!$D$2,"m"))</f>
        <v/>
      </c>
      <c r="V283" s="66" t="str">
        <f>IF(Outcomes!M283="","",IF(Outcomes!N283="","No",IF(AND(INT(Outcomes!N283)&gt;='County Names to hide (2)'!$C$2,INT(Outcomes!N283)&lt;='County Names to hide (2)'!$D$2),"Yes","No")))</f>
        <v/>
      </c>
    </row>
    <row r="284" spans="3:22" s="1" customFormat="1" x14ac:dyDescent="0.35">
      <c r="C284" s="6"/>
      <c r="L284" s="66" t="str">
        <f t="shared" si="4"/>
        <v>Yes</v>
      </c>
      <c r="M284" s="6"/>
      <c r="N284" s="6"/>
      <c r="O284" s="67" t="str">
        <f>IF(Outcomes!M284="","",IF(AND(Outcomes!M284&lt;='County Names to hide (2)'!$D$2,IF(Outcomes!N284="",'County Names to hide (2)'!$D$2,Outcomes!N284)&gt;='County Names to hide (2)'!$C$2),"Yes","No"))</f>
        <v/>
      </c>
      <c r="U284" s="66" t="str">
        <f>IF(Outcomes!M284="","",DATEDIF(Outcomes!M284,'County Names to hide (2)'!$D$2,"m"))</f>
        <v/>
      </c>
      <c r="V284" s="66" t="str">
        <f>IF(Outcomes!M284="","",IF(Outcomes!N284="","No",IF(AND(INT(Outcomes!N284)&gt;='County Names to hide (2)'!$C$2,INT(Outcomes!N284)&lt;='County Names to hide (2)'!$D$2),"Yes","No")))</f>
        <v/>
      </c>
    </row>
    <row r="285" spans="3:22" s="1" customFormat="1" x14ac:dyDescent="0.35">
      <c r="C285" s="6"/>
      <c r="L285" s="66" t="str">
        <f t="shared" si="4"/>
        <v>Yes</v>
      </c>
      <c r="M285" s="6"/>
      <c r="N285" s="6"/>
      <c r="O285" s="67" t="str">
        <f>IF(Outcomes!M285="","",IF(AND(Outcomes!M285&lt;='County Names to hide (2)'!$D$2,IF(Outcomes!N285="",'County Names to hide (2)'!$D$2,Outcomes!N285)&gt;='County Names to hide (2)'!$C$2),"Yes","No"))</f>
        <v/>
      </c>
      <c r="U285" s="66" t="str">
        <f>IF(Outcomes!M285="","",DATEDIF(Outcomes!M285,'County Names to hide (2)'!$D$2,"m"))</f>
        <v/>
      </c>
      <c r="V285" s="66" t="str">
        <f>IF(Outcomes!M285="","",IF(Outcomes!N285="","No",IF(AND(INT(Outcomes!N285)&gt;='County Names to hide (2)'!$C$2,INT(Outcomes!N285)&lt;='County Names to hide (2)'!$D$2),"Yes","No")))</f>
        <v/>
      </c>
    </row>
    <row r="286" spans="3:22" s="1" customFormat="1" x14ac:dyDescent="0.35">
      <c r="C286" s="6"/>
      <c r="L286" s="66" t="str">
        <f t="shared" si="4"/>
        <v>Yes</v>
      </c>
      <c r="M286" s="6"/>
      <c r="N286" s="6"/>
      <c r="O286" s="67" t="str">
        <f>IF(Outcomes!M286="","",IF(AND(Outcomes!M286&lt;='County Names to hide (2)'!$D$2,IF(Outcomes!N286="",'County Names to hide (2)'!$D$2,Outcomes!N286)&gt;='County Names to hide (2)'!$C$2),"Yes","No"))</f>
        <v/>
      </c>
      <c r="U286" s="66" t="str">
        <f>IF(Outcomes!M286="","",DATEDIF(Outcomes!M286,'County Names to hide (2)'!$D$2,"m"))</f>
        <v/>
      </c>
      <c r="V286" s="66" t="str">
        <f>IF(Outcomes!M286="","",IF(Outcomes!N286="","No",IF(AND(INT(Outcomes!N286)&gt;='County Names to hide (2)'!$C$2,INT(Outcomes!N286)&lt;='County Names to hide (2)'!$D$2),"Yes","No")))</f>
        <v/>
      </c>
    </row>
    <row r="287" spans="3:22" s="1" customFormat="1" x14ac:dyDescent="0.35">
      <c r="C287" s="6"/>
      <c r="L287" s="66" t="str">
        <f t="shared" si="4"/>
        <v>Yes</v>
      </c>
      <c r="M287" s="6"/>
      <c r="N287" s="6"/>
      <c r="O287" s="67" t="str">
        <f>IF(Outcomes!M287="","",IF(AND(Outcomes!M287&lt;='County Names to hide (2)'!$D$2,IF(Outcomes!N287="",'County Names to hide (2)'!$D$2,Outcomes!N287)&gt;='County Names to hide (2)'!$C$2),"Yes","No"))</f>
        <v/>
      </c>
      <c r="U287" s="66" t="str">
        <f>IF(Outcomes!M287="","",DATEDIF(Outcomes!M287,'County Names to hide (2)'!$D$2,"m"))</f>
        <v/>
      </c>
      <c r="V287" s="66" t="str">
        <f>IF(Outcomes!M287="","",IF(Outcomes!N287="","No",IF(AND(INT(Outcomes!N287)&gt;='County Names to hide (2)'!$C$2,INT(Outcomes!N287)&lt;='County Names to hide (2)'!$D$2),"Yes","No")))</f>
        <v/>
      </c>
    </row>
    <row r="288" spans="3:22" s="1" customFormat="1" x14ac:dyDescent="0.35">
      <c r="C288" s="6"/>
      <c r="L288" s="66" t="str">
        <f t="shared" si="4"/>
        <v>Yes</v>
      </c>
      <c r="M288" s="6"/>
      <c r="N288" s="6"/>
      <c r="O288" s="67" t="str">
        <f>IF(Outcomes!M288="","",IF(AND(Outcomes!M288&lt;='County Names to hide (2)'!$D$2,IF(Outcomes!N288="",'County Names to hide (2)'!$D$2,Outcomes!N288)&gt;='County Names to hide (2)'!$C$2),"Yes","No"))</f>
        <v/>
      </c>
      <c r="U288" s="66" t="str">
        <f>IF(Outcomes!M288="","",DATEDIF(Outcomes!M288,'County Names to hide (2)'!$D$2,"m"))</f>
        <v/>
      </c>
      <c r="V288" s="66" t="str">
        <f>IF(Outcomes!M288="","",IF(Outcomes!N288="","No",IF(AND(INT(Outcomes!N288)&gt;='County Names to hide (2)'!$C$2,INT(Outcomes!N288)&lt;='County Names to hide (2)'!$D$2),"Yes","No")))</f>
        <v/>
      </c>
    </row>
    <row r="289" spans="3:22" s="1" customFormat="1" x14ac:dyDescent="0.35">
      <c r="C289" s="6"/>
      <c r="L289" s="66" t="str">
        <f t="shared" si="4"/>
        <v>Yes</v>
      </c>
      <c r="M289" s="6"/>
      <c r="N289" s="6"/>
      <c r="O289" s="67" t="str">
        <f>IF(Outcomes!M289="","",IF(AND(Outcomes!M289&lt;='County Names to hide (2)'!$D$2,IF(Outcomes!N289="",'County Names to hide (2)'!$D$2,Outcomes!N289)&gt;='County Names to hide (2)'!$C$2),"Yes","No"))</f>
        <v/>
      </c>
      <c r="U289" s="66" t="str">
        <f>IF(Outcomes!M289="","",DATEDIF(Outcomes!M289,'County Names to hide (2)'!$D$2,"m"))</f>
        <v/>
      </c>
      <c r="V289" s="66" t="str">
        <f>IF(Outcomes!M289="","",IF(Outcomes!N289="","No",IF(AND(INT(Outcomes!N289)&gt;='County Names to hide (2)'!$C$2,INT(Outcomes!N289)&lt;='County Names to hide (2)'!$D$2),"Yes","No")))</f>
        <v/>
      </c>
    </row>
    <row r="290" spans="3:22" s="1" customFormat="1" x14ac:dyDescent="0.35">
      <c r="C290" s="6"/>
      <c r="L290" s="66" t="str">
        <f t="shared" si="4"/>
        <v>Yes</v>
      </c>
      <c r="M290" s="6"/>
      <c r="N290" s="6"/>
      <c r="O290" s="67" t="str">
        <f>IF(Outcomes!M290="","",IF(AND(Outcomes!M290&lt;='County Names to hide (2)'!$D$2,IF(Outcomes!N290="",'County Names to hide (2)'!$D$2,Outcomes!N290)&gt;='County Names to hide (2)'!$C$2),"Yes","No"))</f>
        <v/>
      </c>
      <c r="U290" s="66" t="str">
        <f>IF(Outcomes!M290="","",DATEDIF(Outcomes!M290,'County Names to hide (2)'!$D$2,"m"))</f>
        <v/>
      </c>
      <c r="V290" s="66" t="str">
        <f>IF(Outcomes!M290="","",IF(Outcomes!N290="","No",IF(AND(INT(Outcomes!N290)&gt;='County Names to hide (2)'!$C$2,INT(Outcomes!N290)&lt;='County Names to hide (2)'!$D$2),"Yes","No")))</f>
        <v/>
      </c>
    </row>
    <row r="291" spans="3:22" s="1" customFormat="1" x14ac:dyDescent="0.35">
      <c r="C291" s="6"/>
      <c r="L291" s="66" t="str">
        <f t="shared" si="4"/>
        <v>Yes</v>
      </c>
      <c r="M291" s="6"/>
      <c r="N291" s="6"/>
      <c r="O291" s="67" t="str">
        <f>IF(Outcomes!M291="","",IF(AND(Outcomes!M291&lt;='County Names to hide (2)'!$D$2,IF(Outcomes!N291="",'County Names to hide (2)'!$D$2,Outcomes!N291)&gt;='County Names to hide (2)'!$C$2),"Yes","No"))</f>
        <v/>
      </c>
      <c r="U291" s="66" t="str">
        <f>IF(Outcomes!M291="","",DATEDIF(Outcomes!M291,'County Names to hide (2)'!$D$2,"m"))</f>
        <v/>
      </c>
      <c r="V291" s="66" t="str">
        <f>IF(Outcomes!M291="","",IF(Outcomes!N291="","No",IF(AND(INT(Outcomes!N291)&gt;='County Names to hide (2)'!$C$2,INT(Outcomes!N291)&lt;='County Names to hide (2)'!$D$2),"Yes","No")))</f>
        <v/>
      </c>
    </row>
    <row r="292" spans="3:22" s="1" customFormat="1" x14ac:dyDescent="0.35">
      <c r="C292" s="6"/>
      <c r="L292" s="66" t="str">
        <f t="shared" si="4"/>
        <v>Yes</v>
      </c>
      <c r="M292" s="6"/>
      <c r="N292" s="6"/>
      <c r="O292" s="67" t="str">
        <f>IF(Outcomes!M292="","",IF(AND(Outcomes!M292&lt;='County Names to hide (2)'!$D$2,IF(Outcomes!N292="",'County Names to hide (2)'!$D$2,Outcomes!N292)&gt;='County Names to hide (2)'!$C$2),"Yes","No"))</f>
        <v/>
      </c>
      <c r="U292" s="66" t="str">
        <f>IF(Outcomes!M292="","",DATEDIF(Outcomes!M292,'County Names to hide (2)'!$D$2,"m"))</f>
        <v/>
      </c>
      <c r="V292" s="66" t="str">
        <f>IF(Outcomes!M292="","",IF(Outcomes!N292="","No",IF(AND(INT(Outcomes!N292)&gt;='County Names to hide (2)'!$C$2,INT(Outcomes!N292)&lt;='County Names to hide (2)'!$D$2),"Yes","No")))</f>
        <v/>
      </c>
    </row>
    <row r="293" spans="3:22" s="1" customFormat="1" x14ac:dyDescent="0.35">
      <c r="C293" s="6"/>
      <c r="L293" s="66" t="str">
        <f t="shared" si="4"/>
        <v>Yes</v>
      </c>
      <c r="M293" s="6"/>
      <c r="N293" s="6"/>
      <c r="O293" s="67" t="str">
        <f>IF(Outcomes!M293="","",IF(AND(Outcomes!M293&lt;='County Names to hide (2)'!$D$2,IF(Outcomes!N293="",'County Names to hide (2)'!$D$2,Outcomes!N293)&gt;='County Names to hide (2)'!$C$2),"Yes","No"))</f>
        <v/>
      </c>
      <c r="U293" s="66" t="str">
        <f>IF(Outcomes!M293="","",DATEDIF(Outcomes!M293,'County Names to hide (2)'!$D$2,"m"))</f>
        <v/>
      </c>
      <c r="V293" s="66" t="str">
        <f>IF(Outcomes!M293="","",IF(Outcomes!N293="","No",IF(AND(INT(Outcomes!N293)&gt;='County Names to hide (2)'!$C$2,INT(Outcomes!N293)&lt;='County Names to hide (2)'!$D$2),"Yes","No")))</f>
        <v/>
      </c>
    </row>
    <row r="294" spans="3:22" s="1" customFormat="1" x14ac:dyDescent="0.35">
      <c r="C294" s="6"/>
      <c r="L294" s="66" t="str">
        <f t="shared" si="4"/>
        <v>Yes</v>
      </c>
      <c r="M294" s="6"/>
      <c r="N294" s="6"/>
      <c r="O294" s="67" t="str">
        <f>IF(Outcomes!M294="","",IF(AND(Outcomes!M294&lt;='County Names to hide (2)'!$D$2,IF(Outcomes!N294="",'County Names to hide (2)'!$D$2,Outcomes!N294)&gt;='County Names to hide (2)'!$C$2),"Yes","No"))</f>
        <v/>
      </c>
      <c r="U294" s="66" t="str">
        <f>IF(Outcomes!M294="","",DATEDIF(Outcomes!M294,'County Names to hide (2)'!$D$2,"m"))</f>
        <v/>
      </c>
      <c r="V294" s="66" t="str">
        <f>IF(Outcomes!M294="","",IF(Outcomes!N294="","No",IF(AND(INT(Outcomes!N294)&gt;='County Names to hide (2)'!$C$2,INT(Outcomes!N294)&lt;='County Names to hide (2)'!$D$2),"Yes","No")))</f>
        <v/>
      </c>
    </row>
    <row r="295" spans="3:22" s="1" customFormat="1" x14ac:dyDescent="0.35">
      <c r="C295" s="6"/>
      <c r="L295" s="66" t="str">
        <f t="shared" si="4"/>
        <v>Yes</v>
      </c>
      <c r="M295" s="6"/>
      <c r="N295" s="6"/>
      <c r="O295" s="67" t="str">
        <f>IF(Outcomes!M295="","",IF(AND(Outcomes!M295&lt;='County Names to hide (2)'!$D$2,IF(Outcomes!N295="",'County Names to hide (2)'!$D$2,Outcomes!N295)&gt;='County Names to hide (2)'!$C$2),"Yes","No"))</f>
        <v/>
      </c>
      <c r="U295" s="66" t="str">
        <f>IF(Outcomes!M295="","",DATEDIF(Outcomes!M295,'County Names to hide (2)'!$D$2,"m"))</f>
        <v/>
      </c>
      <c r="V295" s="66" t="str">
        <f>IF(Outcomes!M295="","",IF(Outcomes!N295="","No",IF(AND(INT(Outcomes!N295)&gt;='County Names to hide (2)'!$C$2,INT(Outcomes!N295)&lt;='County Names to hide (2)'!$D$2),"Yes","No")))</f>
        <v/>
      </c>
    </row>
    <row r="296" spans="3:22" s="1" customFormat="1" x14ac:dyDescent="0.35">
      <c r="C296" s="6"/>
      <c r="L296" s="66" t="str">
        <f t="shared" si="4"/>
        <v>Yes</v>
      </c>
      <c r="M296" s="6"/>
      <c r="N296" s="6"/>
      <c r="O296" s="67" t="str">
        <f>IF(Outcomes!M296="","",IF(AND(Outcomes!M296&lt;='County Names to hide (2)'!$D$2,IF(Outcomes!N296="",'County Names to hide (2)'!$D$2,Outcomes!N296)&gt;='County Names to hide (2)'!$C$2),"Yes","No"))</f>
        <v/>
      </c>
      <c r="U296" s="66" t="str">
        <f>IF(Outcomes!M296="","",DATEDIF(Outcomes!M296,'County Names to hide (2)'!$D$2,"m"))</f>
        <v/>
      </c>
      <c r="V296" s="66" t="str">
        <f>IF(Outcomes!M296="","",IF(Outcomes!N296="","No",IF(AND(INT(Outcomes!N296)&gt;='County Names to hide (2)'!$C$2,INT(Outcomes!N296)&lt;='County Names to hide (2)'!$D$2),"Yes","No")))</f>
        <v/>
      </c>
    </row>
    <row r="297" spans="3:22" s="1" customFormat="1" x14ac:dyDescent="0.35">
      <c r="C297" s="6"/>
      <c r="L297" s="66" t="str">
        <f t="shared" si="4"/>
        <v>Yes</v>
      </c>
      <c r="M297" s="6"/>
      <c r="N297" s="6"/>
      <c r="O297" s="67" t="str">
        <f>IF(Outcomes!M297="","",IF(AND(Outcomes!M297&lt;='County Names to hide (2)'!$D$2,IF(Outcomes!N297="",'County Names to hide (2)'!$D$2,Outcomes!N297)&gt;='County Names to hide (2)'!$C$2),"Yes","No"))</f>
        <v/>
      </c>
      <c r="U297" s="66" t="str">
        <f>IF(Outcomes!M297="","",DATEDIF(Outcomes!M297,'County Names to hide (2)'!$D$2,"m"))</f>
        <v/>
      </c>
      <c r="V297" s="66" t="str">
        <f>IF(Outcomes!M297="","",IF(Outcomes!N297="","No",IF(AND(INT(Outcomes!N297)&gt;='County Names to hide (2)'!$C$2,INT(Outcomes!N297)&lt;='County Names to hide (2)'!$D$2),"Yes","No")))</f>
        <v/>
      </c>
    </row>
    <row r="298" spans="3:22" s="1" customFormat="1" x14ac:dyDescent="0.35">
      <c r="C298" s="6"/>
      <c r="L298" s="66" t="str">
        <f t="shared" si="4"/>
        <v>Yes</v>
      </c>
      <c r="M298" s="6"/>
      <c r="N298" s="6"/>
      <c r="O298" s="67" t="str">
        <f>IF(Outcomes!M298="","",IF(AND(Outcomes!M298&lt;='County Names to hide (2)'!$D$2,IF(Outcomes!N298="",'County Names to hide (2)'!$D$2,Outcomes!N298)&gt;='County Names to hide (2)'!$C$2),"Yes","No"))</f>
        <v/>
      </c>
      <c r="U298" s="66" t="str">
        <f>IF(Outcomes!M298="","",DATEDIF(Outcomes!M298,'County Names to hide (2)'!$D$2,"m"))</f>
        <v/>
      </c>
      <c r="V298" s="66" t="str">
        <f>IF(Outcomes!M298="","",IF(Outcomes!N298="","No",IF(AND(INT(Outcomes!N298)&gt;='County Names to hide (2)'!$C$2,INT(Outcomes!N298)&lt;='County Names to hide (2)'!$D$2),"Yes","No")))</f>
        <v/>
      </c>
    </row>
    <row r="299" spans="3:22" s="1" customFormat="1" x14ac:dyDescent="0.35">
      <c r="C299" s="6"/>
      <c r="L299" s="66" t="str">
        <f t="shared" si="4"/>
        <v>Yes</v>
      </c>
      <c r="M299" s="6"/>
      <c r="N299" s="6"/>
      <c r="O299" s="67" t="str">
        <f>IF(Outcomes!M299="","",IF(AND(Outcomes!M299&lt;='County Names to hide (2)'!$D$2,IF(Outcomes!N299="",'County Names to hide (2)'!$D$2,Outcomes!N299)&gt;='County Names to hide (2)'!$C$2),"Yes","No"))</f>
        <v/>
      </c>
      <c r="U299" s="66" t="str">
        <f>IF(Outcomes!M299="","",DATEDIF(Outcomes!M299,'County Names to hide (2)'!$D$2,"m"))</f>
        <v/>
      </c>
      <c r="V299" s="66" t="str">
        <f>IF(Outcomes!M299="","",IF(Outcomes!N299="","No",IF(AND(INT(Outcomes!N299)&gt;='County Names to hide (2)'!$C$2,INT(Outcomes!N299)&lt;='County Names to hide (2)'!$D$2),"Yes","No")))</f>
        <v/>
      </c>
    </row>
    <row r="300" spans="3:22" s="1" customFormat="1" x14ac:dyDescent="0.35">
      <c r="C300" s="6"/>
      <c r="L300" s="66" t="str">
        <f t="shared" si="4"/>
        <v>Yes</v>
      </c>
      <c r="M300" s="6"/>
      <c r="N300" s="6"/>
      <c r="O300" s="67" t="str">
        <f>IF(Outcomes!M300="","",IF(AND(Outcomes!M300&lt;='County Names to hide (2)'!$D$2,IF(Outcomes!N300="",'County Names to hide (2)'!$D$2,Outcomes!N300)&gt;='County Names to hide (2)'!$C$2),"Yes","No"))</f>
        <v/>
      </c>
      <c r="U300" s="66" t="str">
        <f>IF(Outcomes!M300="","",DATEDIF(Outcomes!M300,'County Names to hide (2)'!$D$2,"m"))</f>
        <v/>
      </c>
      <c r="V300" s="66" t="str">
        <f>IF(Outcomes!M300="","",IF(Outcomes!N300="","No",IF(AND(INT(Outcomes!N300)&gt;='County Names to hide (2)'!$C$2,INT(Outcomes!N300)&lt;='County Names to hide (2)'!$D$2),"Yes","No")))</f>
        <v/>
      </c>
    </row>
    <row r="301" spans="3:22" s="1" customFormat="1" x14ac:dyDescent="0.35">
      <c r="C301" s="6"/>
      <c r="L301" s="66" t="str">
        <f t="shared" si="4"/>
        <v>Yes</v>
      </c>
      <c r="M301" s="6"/>
      <c r="N301" s="6"/>
      <c r="O301" s="67" t="str">
        <f>IF(Outcomes!M301="","",IF(AND(Outcomes!M301&lt;='County Names to hide (2)'!$D$2,IF(Outcomes!N301="",'County Names to hide (2)'!$D$2,Outcomes!N301)&gt;='County Names to hide (2)'!$C$2),"Yes","No"))</f>
        <v/>
      </c>
      <c r="U301" s="66" t="str">
        <f>IF(Outcomes!M301="","",DATEDIF(Outcomes!M301,'County Names to hide (2)'!$D$2,"m"))</f>
        <v/>
      </c>
      <c r="V301" s="66" t="str">
        <f>IF(Outcomes!M301="","",IF(Outcomes!N301="","No",IF(AND(INT(Outcomes!N301)&gt;='County Names to hide (2)'!$C$2,INT(Outcomes!N301)&lt;='County Names to hide (2)'!$D$2),"Yes","No")))</f>
        <v/>
      </c>
    </row>
    <row r="302" spans="3:22" s="1" customFormat="1" x14ac:dyDescent="0.35">
      <c r="C302" s="6"/>
      <c r="L302" s="66" t="str">
        <f t="shared" si="4"/>
        <v>Yes</v>
      </c>
      <c r="M302" s="6"/>
      <c r="N302" s="6"/>
      <c r="O302" s="67" t="str">
        <f>IF(Outcomes!M302="","",IF(AND(Outcomes!M302&lt;='County Names to hide (2)'!$D$2,IF(Outcomes!N302="",'County Names to hide (2)'!$D$2,Outcomes!N302)&gt;='County Names to hide (2)'!$C$2),"Yes","No"))</f>
        <v/>
      </c>
      <c r="U302" s="66" t="str">
        <f>IF(Outcomes!M302="","",DATEDIF(Outcomes!M302,'County Names to hide (2)'!$D$2,"m"))</f>
        <v/>
      </c>
      <c r="V302" s="66" t="str">
        <f>IF(Outcomes!M302="","",IF(Outcomes!N302="","No",IF(AND(INT(Outcomes!N302)&gt;='County Names to hide (2)'!$C$2,INT(Outcomes!N302)&lt;='County Names to hide (2)'!$D$2),"Yes","No")))</f>
        <v/>
      </c>
    </row>
    <row r="303" spans="3:22" s="1" customFormat="1" x14ac:dyDescent="0.35">
      <c r="C303" s="6"/>
      <c r="L303" s="66" t="str">
        <f t="shared" si="4"/>
        <v>Yes</v>
      </c>
      <c r="M303" s="6"/>
      <c r="N303" s="6"/>
      <c r="O303" s="67" t="str">
        <f>IF(Outcomes!M303="","",IF(AND(Outcomes!M303&lt;='County Names to hide (2)'!$D$2,IF(Outcomes!N303="",'County Names to hide (2)'!$D$2,Outcomes!N303)&gt;='County Names to hide (2)'!$C$2),"Yes","No"))</f>
        <v/>
      </c>
      <c r="U303" s="66" t="str">
        <f>IF(Outcomes!M303="","",DATEDIF(Outcomes!M303,'County Names to hide (2)'!$D$2,"m"))</f>
        <v/>
      </c>
      <c r="V303" s="66" t="str">
        <f>IF(Outcomes!M303="","",IF(Outcomes!N303="","No",IF(AND(INT(Outcomes!N303)&gt;='County Names to hide (2)'!$C$2,INT(Outcomes!N303)&lt;='County Names to hide (2)'!$D$2),"Yes","No")))</f>
        <v/>
      </c>
    </row>
    <row r="304" spans="3:22" s="1" customFormat="1" x14ac:dyDescent="0.35">
      <c r="C304" s="6"/>
      <c r="L304" s="66" t="str">
        <f t="shared" si="4"/>
        <v>Yes</v>
      </c>
      <c r="M304" s="6"/>
      <c r="N304" s="6"/>
      <c r="O304" s="67" t="str">
        <f>IF(Outcomes!M304="","",IF(AND(Outcomes!M304&lt;='County Names to hide (2)'!$D$2,IF(Outcomes!N304="",'County Names to hide (2)'!$D$2,Outcomes!N304)&gt;='County Names to hide (2)'!$C$2),"Yes","No"))</f>
        <v/>
      </c>
      <c r="U304" s="66" t="str">
        <f>IF(Outcomes!M304="","",DATEDIF(Outcomes!M304,'County Names to hide (2)'!$D$2,"m"))</f>
        <v/>
      </c>
      <c r="V304" s="66" t="str">
        <f>IF(Outcomes!M304="","",IF(Outcomes!N304="","No",IF(AND(INT(Outcomes!N304)&gt;='County Names to hide (2)'!$C$2,INT(Outcomes!N304)&lt;='County Names to hide (2)'!$D$2),"Yes","No")))</f>
        <v/>
      </c>
    </row>
    <row r="305" spans="3:22" s="1" customFormat="1" x14ac:dyDescent="0.35">
      <c r="C305" s="6"/>
      <c r="L305" s="66" t="str">
        <f t="shared" si="4"/>
        <v>Yes</v>
      </c>
      <c r="M305" s="6"/>
      <c r="N305" s="6"/>
      <c r="O305" s="67" t="str">
        <f>IF(Outcomes!M305="","",IF(AND(Outcomes!M305&lt;='County Names to hide (2)'!$D$2,IF(Outcomes!N305="",'County Names to hide (2)'!$D$2,Outcomes!N305)&gt;='County Names to hide (2)'!$C$2),"Yes","No"))</f>
        <v/>
      </c>
      <c r="U305" s="66" t="str">
        <f>IF(Outcomes!M305="","",DATEDIF(Outcomes!M305,'County Names to hide (2)'!$D$2,"m"))</f>
        <v/>
      </c>
      <c r="V305" s="66" t="str">
        <f>IF(Outcomes!M305="","",IF(Outcomes!N305="","No",IF(AND(INT(Outcomes!N305)&gt;='County Names to hide (2)'!$C$2,INT(Outcomes!N305)&lt;='County Names to hide (2)'!$D$2),"Yes","No")))</f>
        <v/>
      </c>
    </row>
    <row r="306" spans="3:22" s="1" customFormat="1" x14ac:dyDescent="0.35">
      <c r="C306" s="6"/>
      <c r="L306" s="66" t="str">
        <f t="shared" si="4"/>
        <v>Yes</v>
      </c>
      <c r="M306" s="6"/>
      <c r="N306" s="6"/>
      <c r="O306" s="67" t="str">
        <f>IF(Outcomes!M306="","",IF(AND(Outcomes!M306&lt;='County Names to hide (2)'!$D$2,IF(Outcomes!N306="",'County Names to hide (2)'!$D$2,Outcomes!N306)&gt;='County Names to hide (2)'!$C$2),"Yes","No"))</f>
        <v/>
      </c>
      <c r="U306" s="66" t="str">
        <f>IF(Outcomes!M306="","",DATEDIF(Outcomes!M306,'County Names to hide (2)'!$D$2,"m"))</f>
        <v/>
      </c>
      <c r="V306" s="66" t="str">
        <f>IF(Outcomes!M306="","",IF(Outcomes!N306="","No",IF(AND(INT(Outcomes!N306)&gt;='County Names to hide (2)'!$C$2,INT(Outcomes!N306)&lt;='County Names to hide (2)'!$D$2),"Yes","No")))</f>
        <v/>
      </c>
    </row>
    <row r="307" spans="3:22" s="1" customFormat="1" x14ac:dyDescent="0.35">
      <c r="C307" s="6"/>
      <c r="L307" s="66" t="str">
        <f t="shared" si="4"/>
        <v>Yes</v>
      </c>
      <c r="M307" s="6"/>
      <c r="N307" s="6"/>
      <c r="O307" s="67" t="str">
        <f>IF(Outcomes!M307="","",IF(AND(Outcomes!M307&lt;='County Names to hide (2)'!$D$2,IF(Outcomes!N307="",'County Names to hide (2)'!$D$2,Outcomes!N307)&gt;='County Names to hide (2)'!$C$2),"Yes","No"))</f>
        <v/>
      </c>
      <c r="U307" s="66" t="str">
        <f>IF(Outcomes!M307="","",DATEDIF(Outcomes!M307,'County Names to hide (2)'!$D$2,"m"))</f>
        <v/>
      </c>
      <c r="V307" s="66" t="str">
        <f>IF(Outcomes!M307="","",IF(Outcomes!N307="","No",IF(AND(INT(Outcomes!N307)&gt;='County Names to hide (2)'!$C$2,INT(Outcomes!N307)&lt;='County Names to hide (2)'!$D$2),"Yes","No")))</f>
        <v/>
      </c>
    </row>
    <row r="308" spans="3:22" s="1" customFormat="1" x14ac:dyDescent="0.35">
      <c r="C308" s="6"/>
      <c r="L308" s="66" t="str">
        <f t="shared" si="4"/>
        <v>Yes</v>
      </c>
      <c r="M308" s="6"/>
      <c r="N308" s="6"/>
      <c r="O308" s="67" t="str">
        <f>IF(Outcomes!M308="","",IF(AND(Outcomes!M308&lt;='County Names to hide (2)'!$D$2,IF(Outcomes!N308="",'County Names to hide (2)'!$D$2,Outcomes!N308)&gt;='County Names to hide (2)'!$C$2),"Yes","No"))</f>
        <v/>
      </c>
      <c r="U308" s="66" t="str">
        <f>IF(Outcomes!M308="","",DATEDIF(Outcomes!M308,'County Names to hide (2)'!$D$2,"m"))</f>
        <v/>
      </c>
      <c r="V308" s="66" t="str">
        <f>IF(Outcomes!M308="","",IF(Outcomes!N308="","No",IF(AND(INT(Outcomes!N308)&gt;='County Names to hide (2)'!$C$2,INT(Outcomes!N308)&lt;='County Names to hide (2)'!$D$2),"Yes","No")))</f>
        <v/>
      </c>
    </row>
    <row r="309" spans="3:22" s="1" customFormat="1" x14ac:dyDescent="0.35">
      <c r="C309" s="6"/>
      <c r="L309" s="66" t="str">
        <f t="shared" si="4"/>
        <v>Yes</v>
      </c>
      <c r="M309" s="6"/>
      <c r="N309" s="6"/>
      <c r="O309" s="67" t="str">
        <f>IF(Outcomes!M309="","",IF(AND(Outcomes!M309&lt;='County Names to hide (2)'!$D$2,IF(Outcomes!N309="",'County Names to hide (2)'!$D$2,Outcomes!N309)&gt;='County Names to hide (2)'!$C$2),"Yes","No"))</f>
        <v/>
      </c>
      <c r="U309" s="66" t="str">
        <f>IF(Outcomes!M309="","",DATEDIF(Outcomes!M309,'County Names to hide (2)'!$D$2,"m"))</f>
        <v/>
      </c>
      <c r="V309" s="66" t="str">
        <f>IF(Outcomes!M309="","",IF(Outcomes!N309="","No",IF(AND(INT(Outcomes!N309)&gt;='County Names to hide (2)'!$C$2,INT(Outcomes!N309)&lt;='County Names to hide (2)'!$D$2),"Yes","No")))</f>
        <v/>
      </c>
    </row>
    <row r="310" spans="3:22" s="1" customFormat="1" x14ac:dyDescent="0.35">
      <c r="C310" s="6"/>
      <c r="L310" s="66" t="str">
        <f t="shared" si="4"/>
        <v>Yes</v>
      </c>
      <c r="M310" s="6"/>
      <c r="N310" s="6"/>
      <c r="O310" s="67" t="str">
        <f>IF(Outcomes!M310="","",IF(AND(Outcomes!M310&lt;='County Names to hide (2)'!$D$2,IF(Outcomes!N310="",'County Names to hide (2)'!$D$2,Outcomes!N310)&gt;='County Names to hide (2)'!$C$2),"Yes","No"))</f>
        <v/>
      </c>
      <c r="U310" s="66" t="str">
        <f>IF(Outcomes!M310="","",DATEDIF(Outcomes!M310,'County Names to hide (2)'!$D$2,"m"))</f>
        <v/>
      </c>
      <c r="V310" s="66" t="str">
        <f>IF(Outcomes!M310="","",IF(Outcomes!N310="","No",IF(AND(INT(Outcomes!N310)&gt;='County Names to hide (2)'!$C$2,INT(Outcomes!N310)&lt;='County Names to hide (2)'!$D$2),"Yes","No")))</f>
        <v/>
      </c>
    </row>
    <row r="311" spans="3:22" s="1" customFormat="1" x14ac:dyDescent="0.35">
      <c r="C311" s="6"/>
      <c r="L311" s="66" t="str">
        <f t="shared" si="4"/>
        <v>Yes</v>
      </c>
      <c r="M311" s="6"/>
      <c r="N311" s="6"/>
      <c r="O311" s="67" t="str">
        <f>IF(Outcomes!M311="","",IF(AND(Outcomes!M311&lt;='County Names to hide (2)'!$D$2,IF(Outcomes!N311="",'County Names to hide (2)'!$D$2,Outcomes!N311)&gt;='County Names to hide (2)'!$C$2),"Yes","No"))</f>
        <v/>
      </c>
      <c r="U311" s="66" t="str">
        <f>IF(Outcomes!M311="","",DATEDIF(Outcomes!M311,'County Names to hide (2)'!$D$2,"m"))</f>
        <v/>
      </c>
      <c r="V311" s="66" t="str">
        <f>IF(Outcomes!M311="","",IF(Outcomes!N311="","No",IF(AND(INT(Outcomes!N311)&gt;='County Names to hide (2)'!$C$2,INT(Outcomes!N311)&lt;='County Names to hide (2)'!$D$2),"Yes","No")))</f>
        <v/>
      </c>
    </row>
    <row r="312" spans="3:22" s="1" customFormat="1" x14ac:dyDescent="0.35">
      <c r="C312" s="6"/>
      <c r="L312" s="66" t="str">
        <f t="shared" si="4"/>
        <v>Yes</v>
      </c>
      <c r="M312" s="6"/>
      <c r="N312" s="6"/>
      <c r="O312" s="67" t="str">
        <f>IF(Outcomes!M312="","",IF(AND(Outcomes!M312&lt;='County Names to hide (2)'!$D$2,IF(Outcomes!N312="",'County Names to hide (2)'!$D$2,Outcomes!N312)&gt;='County Names to hide (2)'!$C$2),"Yes","No"))</f>
        <v/>
      </c>
      <c r="U312" s="66" t="str">
        <f>IF(Outcomes!M312="","",DATEDIF(Outcomes!M312,'County Names to hide (2)'!$D$2,"m"))</f>
        <v/>
      </c>
      <c r="V312" s="66" t="str">
        <f>IF(Outcomes!M312="","",IF(Outcomes!N312="","No",IF(AND(INT(Outcomes!N312)&gt;='County Names to hide (2)'!$C$2,INT(Outcomes!N312)&lt;='County Names to hide (2)'!$D$2),"Yes","No")))</f>
        <v/>
      </c>
    </row>
    <row r="313" spans="3:22" s="1" customFormat="1" x14ac:dyDescent="0.35">
      <c r="C313" s="6"/>
      <c r="L313" s="66" t="str">
        <f t="shared" si="4"/>
        <v>Yes</v>
      </c>
      <c r="M313" s="6"/>
      <c r="N313" s="6"/>
      <c r="O313" s="67" t="str">
        <f>IF(Outcomes!M313="","",IF(AND(Outcomes!M313&lt;='County Names to hide (2)'!$D$2,IF(Outcomes!N313="",'County Names to hide (2)'!$D$2,Outcomes!N313)&gt;='County Names to hide (2)'!$C$2),"Yes","No"))</f>
        <v/>
      </c>
      <c r="U313" s="66" t="str">
        <f>IF(Outcomes!M313="","",DATEDIF(Outcomes!M313,'County Names to hide (2)'!$D$2,"m"))</f>
        <v/>
      </c>
      <c r="V313" s="66" t="str">
        <f>IF(Outcomes!M313="","",IF(Outcomes!N313="","No",IF(AND(INT(Outcomes!N313)&gt;='County Names to hide (2)'!$C$2,INT(Outcomes!N313)&lt;='County Names to hide (2)'!$D$2),"Yes","No")))</f>
        <v/>
      </c>
    </row>
    <row r="314" spans="3:22" s="1" customFormat="1" x14ac:dyDescent="0.35">
      <c r="C314" s="6"/>
      <c r="L314" s="66" t="str">
        <f t="shared" si="4"/>
        <v>Yes</v>
      </c>
      <c r="M314" s="6"/>
      <c r="N314" s="6"/>
      <c r="O314" s="67" t="str">
        <f>IF(Outcomes!M314="","",IF(AND(Outcomes!M314&lt;='County Names to hide (2)'!$D$2,IF(Outcomes!N314="",'County Names to hide (2)'!$D$2,Outcomes!N314)&gt;='County Names to hide (2)'!$C$2),"Yes","No"))</f>
        <v/>
      </c>
      <c r="U314" s="66" t="str">
        <f>IF(Outcomes!M314="","",DATEDIF(Outcomes!M314,'County Names to hide (2)'!$D$2,"m"))</f>
        <v/>
      </c>
      <c r="V314" s="66" t="str">
        <f>IF(Outcomes!M314="","",IF(Outcomes!N314="","No",IF(AND(INT(Outcomes!N314)&gt;='County Names to hide (2)'!$C$2,INT(Outcomes!N314)&lt;='County Names to hide (2)'!$D$2),"Yes","No")))</f>
        <v/>
      </c>
    </row>
    <row r="315" spans="3:22" s="1" customFormat="1" x14ac:dyDescent="0.35">
      <c r="C315" s="6"/>
      <c r="L315" s="66" t="str">
        <f t="shared" si="4"/>
        <v>Yes</v>
      </c>
      <c r="M315" s="6"/>
      <c r="N315" s="6"/>
      <c r="O315" s="67" t="str">
        <f>IF(Outcomes!M315="","",IF(AND(Outcomes!M315&lt;='County Names to hide (2)'!$D$2,IF(Outcomes!N315="",'County Names to hide (2)'!$D$2,Outcomes!N315)&gt;='County Names to hide (2)'!$C$2),"Yes","No"))</f>
        <v/>
      </c>
      <c r="U315" s="66" t="str">
        <f>IF(Outcomes!M315="","",DATEDIF(Outcomes!M315,'County Names to hide (2)'!$D$2,"m"))</f>
        <v/>
      </c>
      <c r="V315" s="66" t="str">
        <f>IF(Outcomes!M315="","",IF(Outcomes!N315="","No",IF(AND(INT(Outcomes!N315)&gt;='County Names to hide (2)'!$C$2,INT(Outcomes!N315)&lt;='County Names to hide (2)'!$D$2),"Yes","No")))</f>
        <v/>
      </c>
    </row>
    <row r="316" spans="3:22" s="1" customFormat="1" x14ac:dyDescent="0.35">
      <c r="C316" s="6"/>
      <c r="L316" s="66" t="str">
        <f t="shared" si="4"/>
        <v>Yes</v>
      </c>
      <c r="M316" s="6"/>
      <c r="N316" s="6"/>
      <c r="O316" s="67" t="str">
        <f>IF(Outcomes!M316="","",IF(AND(Outcomes!M316&lt;='County Names to hide (2)'!$D$2,IF(Outcomes!N316="",'County Names to hide (2)'!$D$2,Outcomes!N316)&gt;='County Names to hide (2)'!$C$2),"Yes","No"))</f>
        <v/>
      </c>
      <c r="U316" s="66" t="str">
        <f>IF(Outcomes!M316="","",DATEDIF(Outcomes!M316,'County Names to hide (2)'!$D$2,"m"))</f>
        <v/>
      </c>
      <c r="V316" s="66" t="str">
        <f>IF(Outcomes!M316="","",IF(Outcomes!N316="","No",IF(AND(INT(Outcomes!N316)&gt;='County Names to hide (2)'!$C$2,INT(Outcomes!N316)&lt;='County Names to hide (2)'!$D$2),"Yes","No")))</f>
        <v/>
      </c>
    </row>
    <row r="317" spans="3:22" s="1" customFormat="1" x14ac:dyDescent="0.35">
      <c r="C317" s="6"/>
      <c r="L317" s="66" t="str">
        <f t="shared" si="4"/>
        <v>Yes</v>
      </c>
      <c r="M317" s="6"/>
      <c r="N317" s="6"/>
      <c r="O317" s="67" t="str">
        <f>IF(Outcomes!M317="","",IF(AND(Outcomes!M317&lt;='County Names to hide (2)'!$D$2,IF(Outcomes!N317="",'County Names to hide (2)'!$D$2,Outcomes!N317)&gt;='County Names to hide (2)'!$C$2),"Yes","No"))</f>
        <v/>
      </c>
      <c r="U317" s="66" t="str">
        <f>IF(Outcomes!M317="","",DATEDIF(Outcomes!M317,'County Names to hide (2)'!$D$2,"m"))</f>
        <v/>
      </c>
      <c r="V317" s="66" t="str">
        <f>IF(Outcomes!M317="","",IF(Outcomes!N317="","No",IF(AND(INT(Outcomes!N317)&gt;='County Names to hide (2)'!$C$2,INT(Outcomes!N317)&lt;='County Names to hide (2)'!$D$2),"Yes","No")))</f>
        <v/>
      </c>
    </row>
    <row r="318" spans="3:22" s="1" customFormat="1" x14ac:dyDescent="0.35">
      <c r="C318" s="6"/>
      <c r="L318" s="66" t="str">
        <f t="shared" si="4"/>
        <v>Yes</v>
      </c>
      <c r="M318" s="6"/>
      <c r="N318" s="6"/>
      <c r="O318" s="67" t="str">
        <f>IF(Outcomes!M318="","",IF(AND(Outcomes!M318&lt;='County Names to hide (2)'!$D$2,IF(Outcomes!N318="",'County Names to hide (2)'!$D$2,Outcomes!N318)&gt;='County Names to hide (2)'!$C$2),"Yes","No"))</f>
        <v/>
      </c>
      <c r="U318" s="66" t="str">
        <f>IF(Outcomes!M318="","",DATEDIF(Outcomes!M318,'County Names to hide (2)'!$D$2,"m"))</f>
        <v/>
      </c>
      <c r="V318" s="66" t="str">
        <f>IF(Outcomes!M318="","",IF(Outcomes!N318="","No",IF(AND(INT(Outcomes!N318)&gt;='County Names to hide (2)'!$C$2,INT(Outcomes!N318)&lt;='County Names to hide (2)'!$D$2),"Yes","No")))</f>
        <v/>
      </c>
    </row>
    <row r="319" spans="3:22" s="1" customFormat="1" x14ac:dyDescent="0.35">
      <c r="C319" s="6"/>
      <c r="L319" s="66" t="str">
        <f t="shared" si="4"/>
        <v>Yes</v>
      </c>
      <c r="M319" s="6"/>
      <c r="N319" s="6"/>
      <c r="O319" s="67" t="str">
        <f>IF(Outcomes!M319="","",IF(AND(Outcomes!M319&lt;='County Names to hide (2)'!$D$2,IF(Outcomes!N319="",'County Names to hide (2)'!$D$2,Outcomes!N319)&gt;='County Names to hide (2)'!$C$2),"Yes","No"))</f>
        <v/>
      </c>
      <c r="U319" s="66" t="str">
        <f>IF(Outcomes!M319="","",DATEDIF(Outcomes!M319,'County Names to hide (2)'!$D$2,"m"))</f>
        <v/>
      </c>
      <c r="V319" s="66" t="str">
        <f>IF(Outcomes!M319="","",IF(Outcomes!N319="","No",IF(AND(INT(Outcomes!N319)&gt;='County Names to hide (2)'!$C$2,INT(Outcomes!N319)&lt;='County Names to hide (2)'!$D$2),"Yes","No")))</f>
        <v/>
      </c>
    </row>
    <row r="320" spans="3:22" s="1" customFormat="1" x14ac:dyDescent="0.35">
      <c r="C320" s="6"/>
      <c r="L320" s="66" t="str">
        <f t="shared" si="4"/>
        <v>Yes</v>
      </c>
      <c r="M320" s="6"/>
      <c r="N320" s="6"/>
      <c r="O320" s="67" t="str">
        <f>IF(Outcomes!M320="","",IF(AND(Outcomes!M320&lt;='County Names to hide (2)'!$D$2,IF(Outcomes!N320="",'County Names to hide (2)'!$D$2,Outcomes!N320)&gt;='County Names to hide (2)'!$C$2),"Yes","No"))</f>
        <v/>
      </c>
      <c r="U320" s="66" t="str">
        <f>IF(Outcomes!M320="","",DATEDIF(Outcomes!M320,'County Names to hide (2)'!$D$2,"m"))</f>
        <v/>
      </c>
      <c r="V320" s="66" t="str">
        <f>IF(Outcomes!M320="","",IF(Outcomes!N320="","No",IF(AND(INT(Outcomes!N320)&gt;='County Names to hide (2)'!$C$2,INT(Outcomes!N320)&lt;='County Names to hide (2)'!$D$2),"Yes","No")))</f>
        <v/>
      </c>
    </row>
    <row r="321" spans="3:22" s="1" customFormat="1" x14ac:dyDescent="0.35">
      <c r="C321" s="6"/>
      <c r="L321" s="66" t="str">
        <f t="shared" si="4"/>
        <v>Yes</v>
      </c>
      <c r="M321" s="6"/>
      <c r="N321" s="6"/>
      <c r="O321" s="67" t="str">
        <f>IF(Outcomes!M321="","",IF(AND(Outcomes!M321&lt;='County Names to hide (2)'!$D$2,IF(Outcomes!N321="",'County Names to hide (2)'!$D$2,Outcomes!N321)&gt;='County Names to hide (2)'!$C$2),"Yes","No"))</f>
        <v/>
      </c>
      <c r="U321" s="66" t="str">
        <f>IF(Outcomes!M321="","",DATEDIF(Outcomes!M321,'County Names to hide (2)'!$D$2,"m"))</f>
        <v/>
      </c>
      <c r="V321" s="66" t="str">
        <f>IF(Outcomes!M321="","",IF(Outcomes!N321="","No",IF(AND(INT(Outcomes!N321)&gt;='County Names to hide (2)'!$C$2,INT(Outcomes!N321)&lt;='County Names to hide (2)'!$D$2),"Yes","No")))</f>
        <v/>
      </c>
    </row>
    <row r="322" spans="3:22" s="1" customFormat="1" x14ac:dyDescent="0.35">
      <c r="C322" s="6"/>
      <c r="L322" s="66" t="str">
        <f t="shared" si="4"/>
        <v>Yes</v>
      </c>
      <c r="M322" s="6"/>
      <c r="N322" s="6"/>
      <c r="O322" s="67" t="str">
        <f>IF(Outcomes!M322="","",IF(AND(Outcomes!M322&lt;='County Names to hide (2)'!$D$2,IF(Outcomes!N322="",'County Names to hide (2)'!$D$2,Outcomes!N322)&gt;='County Names to hide (2)'!$C$2),"Yes","No"))</f>
        <v/>
      </c>
      <c r="U322" s="66" t="str">
        <f>IF(Outcomes!M322="","",DATEDIF(Outcomes!M322,'County Names to hide (2)'!$D$2,"m"))</f>
        <v/>
      </c>
      <c r="V322" s="66" t="str">
        <f>IF(Outcomes!M322="","",IF(Outcomes!N322="","No",IF(AND(INT(Outcomes!N322)&gt;='County Names to hide (2)'!$C$2,INT(Outcomes!N322)&lt;='County Names to hide (2)'!$D$2),"Yes","No")))</f>
        <v/>
      </c>
    </row>
    <row r="323" spans="3:22" s="1" customFormat="1" x14ac:dyDescent="0.35">
      <c r="C323" s="6"/>
      <c r="L323" s="66" t="str">
        <f t="shared" si="4"/>
        <v>Yes</v>
      </c>
      <c r="M323" s="6"/>
      <c r="N323" s="6"/>
      <c r="O323" s="67" t="str">
        <f>IF(Outcomes!M323="","",IF(AND(Outcomes!M323&lt;='County Names to hide (2)'!$D$2,IF(Outcomes!N323="",'County Names to hide (2)'!$D$2,Outcomes!N323)&gt;='County Names to hide (2)'!$C$2),"Yes","No"))</f>
        <v/>
      </c>
      <c r="U323" s="66" t="str">
        <f>IF(Outcomes!M323="","",DATEDIF(Outcomes!M323,'County Names to hide (2)'!$D$2,"m"))</f>
        <v/>
      </c>
      <c r="V323" s="66" t="str">
        <f>IF(Outcomes!M323="","",IF(Outcomes!N323="","No",IF(AND(INT(Outcomes!N323)&gt;='County Names to hide (2)'!$C$2,INT(Outcomes!N323)&lt;='County Names to hide (2)'!$D$2),"Yes","No")))</f>
        <v/>
      </c>
    </row>
    <row r="324" spans="3:22" s="1" customFormat="1" x14ac:dyDescent="0.35">
      <c r="C324" s="6"/>
      <c r="L324" s="66" t="str">
        <f t="shared" si="4"/>
        <v>Yes</v>
      </c>
      <c r="M324" s="6"/>
      <c r="N324" s="6"/>
      <c r="O324" s="67" t="str">
        <f>IF(Outcomes!M324="","",IF(AND(Outcomes!M324&lt;='County Names to hide (2)'!$D$2,IF(Outcomes!N324="",'County Names to hide (2)'!$D$2,Outcomes!N324)&gt;='County Names to hide (2)'!$C$2),"Yes","No"))</f>
        <v/>
      </c>
      <c r="U324" s="66" t="str">
        <f>IF(Outcomes!M324="","",DATEDIF(Outcomes!M324,'County Names to hide (2)'!$D$2,"m"))</f>
        <v/>
      </c>
      <c r="V324" s="66" t="str">
        <f>IF(Outcomes!M324="","",IF(Outcomes!N324="","No",IF(AND(INT(Outcomes!N324)&gt;='County Names to hide (2)'!$C$2,INT(Outcomes!N324)&lt;='County Names to hide (2)'!$D$2),"Yes","No")))</f>
        <v/>
      </c>
    </row>
    <row r="325" spans="3:22" s="1" customFormat="1" x14ac:dyDescent="0.35">
      <c r="C325" s="6"/>
      <c r="L325" s="66" t="str">
        <f t="shared" si="4"/>
        <v>Yes</v>
      </c>
      <c r="M325" s="6"/>
      <c r="N325" s="6"/>
      <c r="O325" s="67" t="str">
        <f>IF(Outcomes!M325="","",IF(AND(Outcomes!M325&lt;='County Names to hide (2)'!$D$2,IF(Outcomes!N325="",'County Names to hide (2)'!$D$2,Outcomes!N325)&gt;='County Names to hide (2)'!$C$2),"Yes","No"))</f>
        <v/>
      </c>
      <c r="U325" s="66" t="str">
        <f>IF(Outcomes!M325="","",DATEDIF(Outcomes!M325,'County Names to hide (2)'!$D$2,"m"))</f>
        <v/>
      </c>
      <c r="V325" s="66" t="str">
        <f>IF(Outcomes!M325="","",IF(Outcomes!N325="","No",IF(AND(INT(Outcomes!N325)&gt;='County Names to hide (2)'!$C$2,INT(Outcomes!N325)&lt;='County Names to hide (2)'!$D$2),"Yes","No")))</f>
        <v/>
      </c>
    </row>
    <row r="326" spans="3:22" s="1" customFormat="1" x14ac:dyDescent="0.35">
      <c r="C326" s="6"/>
      <c r="L326" s="66" t="str">
        <f t="shared" ref="L326:L389" si="5">IF(COUNTIF(F326:K326, "Yes")&gt;0, "No", "Yes")</f>
        <v>Yes</v>
      </c>
      <c r="M326" s="6"/>
      <c r="N326" s="6"/>
      <c r="O326" s="67" t="str">
        <f>IF(Outcomes!M326="","",IF(AND(Outcomes!M326&lt;='County Names to hide (2)'!$D$2,IF(Outcomes!N326="",'County Names to hide (2)'!$D$2,Outcomes!N326)&gt;='County Names to hide (2)'!$C$2),"Yes","No"))</f>
        <v/>
      </c>
      <c r="U326" s="66" t="str">
        <f>IF(Outcomes!M326="","",DATEDIF(Outcomes!M326,'County Names to hide (2)'!$D$2,"m"))</f>
        <v/>
      </c>
      <c r="V326" s="66" t="str">
        <f>IF(Outcomes!M326="","",IF(Outcomes!N326="","No",IF(AND(INT(Outcomes!N326)&gt;='County Names to hide (2)'!$C$2,INT(Outcomes!N326)&lt;='County Names to hide (2)'!$D$2),"Yes","No")))</f>
        <v/>
      </c>
    </row>
    <row r="327" spans="3:22" s="1" customFormat="1" x14ac:dyDescent="0.35">
      <c r="C327" s="6"/>
      <c r="L327" s="66" t="str">
        <f t="shared" si="5"/>
        <v>Yes</v>
      </c>
      <c r="M327" s="6"/>
      <c r="N327" s="6"/>
      <c r="O327" s="67" t="str">
        <f>IF(Outcomes!M327="","",IF(AND(Outcomes!M327&lt;='County Names to hide (2)'!$D$2,IF(Outcomes!N327="",'County Names to hide (2)'!$D$2,Outcomes!N327)&gt;='County Names to hide (2)'!$C$2),"Yes","No"))</f>
        <v/>
      </c>
      <c r="U327" s="66" t="str">
        <f>IF(Outcomes!M327="","",DATEDIF(Outcomes!M327,'County Names to hide (2)'!$D$2,"m"))</f>
        <v/>
      </c>
      <c r="V327" s="66" t="str">
        <f>IF(Outcomes!M327="","",IF(Outcomes!N327="","No",IF(AND(INT(Outcomes!N327)&gt;='County Names to hide (2)'!$C$2,INT(Outcomes!N327)&lt;='County Names to hide (2)'!$D$2),"Yes","No")))</f>
        <v/>
      </c>
    </row>
    <row r="328" spans="3:22" s="1" customFormat="1" x14ac:dyDescent="0.35">
      <c r="C328" s="6"/>
      <c r="L328" s="66" t="str">
        <f t="shared" si="5"/>
        <v>Yes</v>
      </c>
      <c r="M328" s="6"/>
      <c r="N328" s="6"/>
      <c r="O328" s="67" t="str">
        <f>IF(Outcomes!M328="","",IF(AND(Outcomes!M328&lt;='County Names to hide (2)'!$D$2,IF(Outcomes!N328="",'County Names to hide (2)'!$D$2,Outcomes!N328)&gt;='County Names to hide (2)'!$C$2),"Yes","No"))</f>
        <v/>
      </c>
      <c r="U328" s="66" t="str">
        <f>IF(Outcomes!M328="","",DATEDIF(Outcomes!M328,'County Names to hide (2)'!$D$2,"m"))</f>
        <v/>
      </c>
      <c r="V328" s="66" t="str">
        <f>IF(Outcomes!M328="","",IF(Outcomes!N328="","No",IF(AND(INT(Outcomes!N328)&gt;='County Names to hide (2)'!$C$2,INT(Outcomes!N328)&lt;='County Names to hide (2)'!$D$2),"Yes","No")))</f>
        <v/>
      </c>
    </row>
    <row r="329" spans="3:22" s="1" customFormat="1" x14ac:dyDescent="0.35">
      <c r="C329" s="6"/>
      <c r="L329" s="66" t="str">
        <f t="shared" si="5"/>
        <v>Yes</v>
      </c>
      <c r="M329" s="6"/>
      <c r="N329" s="6"/>
      <c r="O329" s="67" t="str">
        <f>IF(Outcomes!M329="","",IF(AND(Outcomes!M329&lt;='County Names to hide (2)'!$D$2,IF(Outcomes!N329="",'County Names to hide (2)'!$D$2,Outcomes!N329)&gt;='County Names to hide (2)'!$C$2),"Yes","No"))</f>
        <v/>
      </c>
      <c r="U329" s="66" t="str">
        <f>IF(Outcomes!M329="","",DATEDIF(Outcomes!M329,'County Names to hide (2)'!$D$2,"m"))</f>
        <v/>
      </c>
      <c r="V329" s="66" t="str">
        <f>IF(Outcomes!M329="","",IF(Outcomes!N329="","No",IF(AND(INT(Outcomes!N329)&gt;='County Names to hide (2)'!$C$2,INT(Outcomes!N329)&lt;='County Names to hide (2)'!$D$2),"Yes","No")))</f>
        <v/>
      </c>
    </row>
    <row r="330" spans="3:22" s="1" customFormat="1" x14ac:dyDescent="0.35">
      <c r="C330" s="6"/>
      <c r="L330" s="66" t="str">
        <f t="shared" si="5"/>
        <v>Yes</v>
      </c>
      <c r="M330" s="6"/>
      <c r="N330" s="6"/>
      <c r="O330" s="67" t="str">
        <f>IF(Outcomes!M330="","",IF(AND(Outcomes!M330&lt;='County Names to hide (2)'!$D$2,IF(Outcomes!N330="",'County Names to hide (2)'!$D$2,Outcomes!N330)&gt;='County Names to hide (2)'!$C$2),"Yes","No"))</f>
        <v/>
      </c>
      <c r="U330" s="66" t="str">
        <f>IF(Outcomes!M330="","",DATEDIF(Outcomes!M330,'County Names to hide (2)'!$D$2,"m"))</f>
        <v/>
      </c>
      <c r="V330" s="66" t="str">
        <f>IF(Outcomes!M330="","",IF(Outcomes!N330="","No",IF(AND(INT(Outcomes!N330)&gt;='County Names to hide (2)'!$C$2,INT(Outcomes!N330)&lt;='County Names to hide (2)'!$D$2),"Yes","No")))</f>
        <v/>
      </c>
    </row>
    <row r="331" spans="3:22" s="1" customFormat="1" x14ac:dyDescent="0.35">
      <c r="C331" s="6"/>
      <c r="L331" s="66" t="str">
        <f t="shared" si="5"/>
        <v>Yes</v>
      </c>
      <c r="M331" s="6"/>
      <c r="N331" s="6"/>
      <c r="O331" s="67" t="str">
        <f>IF(Outcomes!M331="","",IF(AND(Outcomes!M331&lt;='County Names to hide (2)'!$D$2,IF(Outcomes!N331="",'County Names to hide (2)'!$D$2,Outcomes!N331)&gt;='County Names to hide (2)'!$C$2),"Yes","No"))</f>
        <v/>
      </c>
      <c r="U331" s="66" t="str">
        <f>IF(Outcomes!M331="","",DATEDIF(Outcomes!M331,'County Names to hide (2)'!$D$2,"m"))</f>
        <v/>
      </c>
      <c r="V331" s="66" t="str">
        <f>IF(Outcomes!M331="","",IF(Outcomes!N331="","No",IF(AND(INT(Outcomes!N331)&gt;='County Names to hide (2)'!$C$2,INT(Outcomes!N331)&lt;='County Names to hide (2)'!$D$2),"Yes","No")))</f>
        <v/>
      </c>
    </row>
    <row r="332" spans="3:22" s="1" customFormat="1" x14ac:dyDescent="0.35">
      <c r="C332" s="6"/>
      <c r="L332" s="66" t="str">
        <f t="shared" si="5"/>
        <v>Yes</v>
      </c>
      <c r="M332" s="6"/>
      <c r="N332" s="6"/>
      <c r="O332" s="67" t="str">
        <f>IF(Outcomes!M332="","",IF(AND(Outcomes!M332&lt;='County Names to hide (2)'!$D$2,IF(Outcomes!N332="",'County Names to hide (2)'!$D$2,Outcomes!N332)&gt;='County Names to hide (2)'!$C$2),"Yes","No"))</f>
        <v/>
      </c>
      <c r="U332" s="66" t="str">
        <f>IF(Outcomes!M332="","",DATEDIF(Outcomes!M332,'County Names to hide (2)'!$D$2,"m"))</f>
        <v/>
      </c>
      <c r="V332" s="66" t="str">
        <f>IF(Outcomes!M332="","",IF(Outcomes!N332="","No",IF(AND(INT(Outcomes!N332)&gt;='County Names to hide (2)'!$C$2,INT(Outcomes!N332)&lt;='County Names to hide (2)'!$D$2),"Yes","No")))</f>
        <v/>
      </c>
    </row>
    <row r="333" spans="3:22" s="1" customFormat="1" x14ac:dyDescent="0.35">
      <c r="C333" s="6"/>
      <c r="L333" s="66" t="str">
        <f t="shared" si="5"/>
        <v>Yes</v>
      </c>
      <c r="M333" s="6"/>
      <c r="N333" s="6"/>
      <c r="O333" s="67" t="str">
        <f>IF(Outcomes!M333="","",IF(AND(Outcomes!M333&lt;='County Names to hide (2)'!$D$2,IF(Outcomes!N333="",'County Names to hide (2)'!$D$2,Outcomes!N333)&gt;='County Names to hide (2)'!$C$2),"Yes","No"))</f>
        <v/>
      </c>
      <c r="U333" s="66" t="str">
        <f>IF(Outcomes!M333="","",DATEDIF(Outcomes!M333,'County Names to hide (2)'!$D$2,"m"))</f>
        <v/>
      </c>
      <c r="V333" s="66" t="str">
        <f>IF(Outcomes!M333="","",IF(Outcomes!N333="","No",IF(AND(INT(Outcomes!N333)&gt;='County Names to hide (2)'!$C$2,INT(Outcomes!N333)&lt;='County Names to hide (2)'!$D$2),"Yes","No")))</f>
        <v/>
      </c>
    </row>
    <row r="334" spans="3:22" s="1" customFormat="1" x14ac:dyDescent="0.35">
      <c r="C334" s="6"/>
      <c r="L334" s="66" t="str">
        <f t="shared" si="5"/>
        <v>Yes</v>
      </c>
      <c r="M334" s="6"/>
      <c r="N334" s="6"/>
      <c r="O334" s="67" t="str">
        <f>IF(Outcomes!M334="","",IF(AND(Outcomes!M334&lt;='County Names to hide (2)'!$D$2,IF(Outcomes!N334="",'County Names to hide (2)'!$D$2,Outcomes!N334)&gt;='County Names to hide (2)'!$C$2),"Yes","No"))</f>
        <v/>
      </c>
      <c r="U334" s="66" t="str">
        <f>IF(Outcomes!M334="","",DATEDIF(Outcomes!M334,'County Names to hide (2)'!$D$2,"m"))</f>
        <v/>
      </c>
      <c r="V334" s="66" t="str">
        <f>IF(Outcomes!M334="","",IF(Outcomes!N334="","No",IF(AND(INT(Outcomes!N334)&gt;='County Names to hide (2)'!$C$2,INT(Outcomes!N334)&lt;='County Names to hide (2)'!$D$2),"Yes","No")))</f>
        <v/>
      </c>
    </row>
    <row r="335" spans="3:22" s="1" customFormat="1" x14ac:dyDescent="0.35">
      <c r="C335" s="6"/>
      <c r="L335" s="66" t="str">
        <f t="shared" si="5"/>
        <v>Yes</v>
      </c>
      <c r="M335" s="6"/>
      <c r="N335" s="6"/>
      <c r="O335" s="67" t="str">
        <f>IF(Outcomes!M335="","",IF(AND(Outcomes!M335&lt;='County Names to hide (2)'!$D$2,IF(Outcomes!N335="",'County Names to hide (2)'!$D$2,Outcomes!N335)&gt;='County Names to hide (2)'!$C$2),"Yes","No"))</f>
        <v/>
      </c>
      <c r="U335" s="66" t="str">
        <f>IF(Outcomes!M335="","",DATEDIF(Outcomes!M335,'County Names to hide (2)'!$D$2,"m"))</f>
        <v/>
      </c>
      <c r="V335" s="66" t="str">
        <f>IF(Outcomes!M335="","",IF(Outcomes!N335="","No",IF(AND(INT(Outcomes!N335)&gt;='County Names to hide (2)'!$C$2,INT(Outcomes!N335)&lt;='County Names to hide (2)'!$D$2),"Yes","No")))</f>
        <v/>
      </c>
    </row>
    <row r="336" spans="3:22" s="1" customFormat="1" x14ac:dyDescent="0.35">
      <c r="C336" s="6"/>
      <c r="L336" s="66" t="str">
        <f t="shared" si="5"/>
        <v>Yes</v>
      </c>
      <c r="M336" s="6"/>
      <c r="N336" s="6"/>
      <c r="O336" s="67" t="str">
        <f>IF(Outcomes!M336="","",IF(AND(Outcomes!M336&lt;='County Names to hide (2)'!$D$2,IF(Outcomes!N336="",'County Names to hide (2)'!$D$2,Outcomes!N336)&gt;='County Names to hide (2)'!$C$2),"Yes","No"))</f>
        <v/>
      </c>
      <c r="U336" s="66" t="str">
        <f>IF(Outcomes!M336="","",DATEDIF(Outcomes!M336,'County Names to hide (2)'!$D$2,"m"))</f>
        <v/>
      </c>
      <c r="V336" s="66" t="str">
        <f>IF(Outcomes!M336="","",IF(Outcomes!N336="","No",IF(AND(INT(Outcomes!N336)&gt;='County Names to hide (2)'!$C$2,INT(Outcomes!N336)&lt;='County Names to hide (2)'!$D$2),"Yes","No")))</f>
        <v/>
      </c>
    </row>
    <row r="337" spans="3:22" s="1" customFormat="1" x14ac:dyDescent="0.35">
      <c r="C337" s="6"/>
      <c r="L337" s="66" t="str">
        <f t="shared" si="5"/>
        <v>Yes</v>
      </c>
      <c r="M337" s="6"/>
      <c r="N337" s="6"/>
      <c r="O337" s="67" t="str">
        <f>IF(Outcomes!M337="","",IF(AND(Outcomes!M337&lt;='County Names to hide (2)'!$D$2,IF(Outcomes!N337="",'County Names to hide (2)'!$D$2,Outcomes!N337)&gt;='County Names to hide (2)'!$C$2),"Yes","No"))</f>
        <v/>
      </c>
      <c r="U337" s="66" t="str">
        <f>IF(Outcomes!M337="","",DATEDIF(Outcomes!M337,'County Names to hide (2)'!$D$2,"m"))</f>
        <v/>
      </c>
      <c r="V337" s="66" t="str">
        <f>IF(Outcomes!M337="","",IF(Outcomes!N337="","No",IF(AND(INT(Outcomes!N337)&gt;='County Names to hide (2)'!$C$2,INT(Outcomes!N337)&lt;='County Names to hide (2)'!$D$2),"Yes","No")))</f>
        <v/>
      </c>
    </row>
    <row r="338" spans="3:22" s="1" customFormat="1" x14ac:dyDescent="0.35">
      <c r="C338" s="6"/>
      <c r="L338" s="66" t="str">
        <f t="shared" si="5"/>
        <v>Yes</v>
      </c>
      <c r="M338" s="6"/>
      <c r="N338" s="6"/>
      <c r="O338" s="67" t="str">
        <f>IF(Outcomes!M338="","",IF(AND(Outcomes!M338&lt;='County Names to hide (2)'!$D$2,IF(Outcomes!N338="",'County Names to hide (2)'!$D$2,Outcomes!N338)&gt;='County Names to hide (2)'!$C$2),"Yes","No"))</f>
        <v/>
      </c>
      <c r="U338" s="66" t="str">
        <f>IF(Outcomes!M338="","",DATEDIF(Outcomes!M338,'County Names to hide (2)'!$D$2,"m"))</f>
        <v/>
      </c>
      <c r="V338" s="66" t="str">
        <f>IF(Outcomes!M338="","",IF(Outcomes!N338="","No",IF(AND(INT(Outcomes!N338)&gt;='County Names to hide (2)'!$C$2,INT(Outcomes!N338)&lt;='County Names to hide (2)'!$D$2),"Yes","No")))</f>
        <v/>
      </c>
    </row>
    <row r="339" spans="3:22" s="1" customFormat="1" x14ac:dyDescent="0.35">
      <c r="C339" s="6"/>
      <c r="L339" s="66" t="str">
        <f t="shared" si="5"/>
        <v>Yes</v>
      </c>
      <c r="M339" s="6"/>
      <c r="N339" s="6"/>
      <c r="O339" s="67" t="str">
        <f>IF(Outcomes!M339="","",IF(AND(Outcomes!M339&lt;='County Names to hide (2)'!$D$2,IF(Outcomes!N339="",'County Names to hide (2)'!$D$2,Outcomes!N339)&gt;='County Names to hide (2)'!$C$2),"Yes","No"))</f>
        <v/>
      </c>
      <c r="U339" s="66" t="str">
        <f>IF(Outcomes!M339="","",DATEDIF(Outcomes!M339,'County Names to hide (2)'!$D$2,"m"))</f>
        <v/>
      </c>
      <c r="V339" s="66" t="str">
        <f>IF(Outcomes!M339="","",IF(Outcomes!N339="","No",IF(AND(INT(Outcomes!N339)&gt;='County Names to hide (2)'!$C$2,INT(Outcomes!N339)&lt;='County Names to hide (2)'!$D$2),"Yes","No")))</f>
        <v/>
      </c>
    </row>
    <row r="340" spans="3:22" s="1" customFormat="1" x14ac:dyDescent="0.35">
      <c r="C340" s="6"/>
      <c r="L340" s="66" t="str">
        <f t="shared" si="5"/>
        <v>Yes</v>
      </c>
      <c r="M340" s="6"/>
      <c r="N340" s="6"/>
      <c r="O340" s="67" t="str">
        <f>IF(Outcomes!M340="","",IF(AND(Outcomes!M340&lt;='County Names to hide (2)'!$D$2,IF(Outcomes!N340="",'County Names to hide (2)'!$D$2,Outcomes!N340)&gt;='County Names to hide (2)'!$C$2),"Yes","No"))</f>
        <v/>
      </c>
      <c r="U340" s="66" t="str">
        <f>IF(Outcomes!M340="","",DATEDIF(Outcomes!M340,'County Names to hide (2)'!$D$2,"m"))</f>
        <v/>
      </c>
      <c r="V340" s="66" t="str">
        <f>IF(Outcomes!M340="","",IF(Outcomes!N340="","No",IF(AND(INT(Outcomes!N340)&gt;='County Names to hide (2)'!$C$2,INT(Outcomes!N340)&lt;='County Names to hide (2)'!$D$2),"Yes","No")))</f>
        <v/>
      </c>
    </row>
    <row r="341" spans="3:22" s="1" customFormat="1" x14ac:dyDescent="0.35">
      <c r="C341" s="6"/>
      <c r="L341" s="66" t="str">
        <f t="shared" si="5"/>
        <v>Yes</v>
      </c>
      <c r="M341" s="6"/>
      <c r="N341" s="6"/>
      <c r="O341" s="67" t="str">
        <f>IF(Outcomes!M341="","",IF(AND(Outcomes!M341&lt;='County Names to hide (2)'!$D$2,IF(Outcomes!N341="",'County Names to hide (2)'!$D$2,Outcomes!N341)&gt;='County Names to hide (2)'!$C$2),"Yes","No"))</f>
        <v/>
      </c>
      <c r="U341" s="66" t="str">
        <f>IF(Outcomes!M341="","",DATEDIF(Outcomes!M341,'County Names to hide (2)'!$D$2,"m"))</f>
        <v/>
      </c>
      <c r="V341" s="66" t="str">
        <f>IF(Outcomes!M341="","",IF(Outcomes!N341="","No",IF(AND(INT(Outcomes!N341)&gt;='County Names to hide (2)'!$C$2,INT(Outcomes!N341)&lt;='County Names to hide (2)'!$D$2),"Yes","No")))</f>
        <v/>
      </c>
    </row>
    <row r="342" spans="3:22" s="1" customFormat="1" x14ac:dyDescent="0.35">
      <c r="C342" s="6"/>
      <c r="L342" s="66" t="str">
        <f t="shared" si="5"/>
        <v>Yes</v>
      </c>
      <c r="M342" s="6"/>
      <c r="N342" s="6"/>
      <c r="O342" s="67" t="str">
        <f>IF(Outcomes!M342="","",IF(AND(Outcomes!M342&lt;='County Names to hide (2)'!$D$2,IF(Outcomes!N342="",'County Names to hide (2)'!$D$2,Outcomes!N342)&gt;='County Names to hide (2)'!$C$2),"Yes","No"))</f>
        <v/>
      </c>
      <c r="U342" s="66" t="str">
        <f>IF(Outcomes!M342="","",DATEDIF(Outcomes!M342,'County Names to hide (2)'!$D$2,"m"))</f>
        <v/>
      </c>
      <c r="V342" s="66" t="str">
        <f>IF(Outcomes!M342="","",IF(Outcomes!N342="","No",IF(AND(INT(Outcomes!N342)&gt;='County Names to hide (2)'!$C$2,INT(Outcomes!N342)&lt;='County Names to hide (2)'!$D$2),"Yes","No")))</f>
        <v/>
      </c>
    </row>
    <row r="343" spans="3:22" s="1" customFormat="1" x14ac:dyDescent="0.35">
      <c r="C343" s="6"/>
      <c r="L343" s="66" t="str">
        <f t="shared" si="5"/>
        <v>Yes</v>
      </c>
      <c r="M343" s="6"/>
      <c r="N343" s="6"/>
      <c r="O343" s="67" t="str">
        <f>IF(Outcomes!M343="","",IF(AND(Outcomes!M343&lt;='County Names to hide (2)'!$D$2,IF(Outcomes!N343="",'County Names to hide (2)'!$D$2,Outcomes!N343)&gt;='County Names to hide (2)'!$C$2),"Yes","No"))</f>
        <v/>
      </c>
      <c r="U343" s="66" t="str">
        <f>IF(Outcomes!M343="","",DATEDIF(Outcomes!M343,'County Names to hide (2)'!$D$2,"m"))</f>
        <v/>
      </c>
      <c r="V343" s="66" t="str">
        <f>IF(Outcomes!M343="","",IF(Outcomes!N343="","No",IF(AND(INT(Outcomes!N343)&gt;='County Names to hide (2)'!$C$2,INT(Outcomes!N343)&lt;='County Names to hide (2)'!$D$2),"Yes","No")))</f>
        <v/>
      </c>
    </row>
    <row r="344" spans="3:22" s="1" customFormat="1" x14ac:dyDescent="0.35">
      <c r="C344" s="6"/>
      <c r="L344" s="66" t="str">
        <f t="shared" si="5"/>
        <v>Yes</v>
      </c>
      <c r="M344" s="6"/>
      <c r="N344" s="6"/>
      <c r="O344" s="67" t="str">
        <f>IF(Outcomes!M344="","",IF(AND(Outcomes!M344&lt;='County Names to hide (2)'!$D$2,IF(Outcomes!N344="",'County Names to hide (2)'!$D$2,Outcomes!N344)&gt;='County Names to hide (2)'!$C$2),"Yes","No"))</f>
        <v/>
      </c>
      <c r="U344" s="66" t="str">
        <f>IF(Outcomes!M344="","",DATEDIF(Outcomes!M344,'County Names to hide (2)'!$D$2,"m"))</f>
        <v/>
      </c>
      <c r="V344" s="66" t="str">
        <f>IF(Outcomes!M344="","",IF(Outcomes!N344="","No",IF(AND(INT(Outcomes!N344)&gt;='County Names to hide (2)'!$C$2,INT(Outcomes!N344)&lt;='County Names to hide (2)'!$D$2),"Yes","No")))</f>
        <v/>
      </c>
    </row>
    <row r="345" spans="3:22" s="1" customFormat="1" x14ac:dyDescent="0.35">
      <c r="C345" s="6"/>
      <c r="L345" s="66" t="str">
        <f t="shared" si="5"/>
        <v>Yes</v>
      </c>
      <c r="M345" s="6"/>
      <c r="N345" s="6"/>
      <c r="O345" s="67" t="str">
        <f>IF(Outcomes!M345="","",IF(AND(Outcomes!M345&lt;='County Names to hide (2)'!$D$2,IF(Outcomes!N345="",'County Names to hide (2)'!$D$2,Outcomes!N345)&gt;='County Names to hide (2)'!$C$2),"Yes","No"))</f>
        <v/>
      </c>
      <c r="U345" s="66" t="str">
        <f>IF(Outcomes!M345="","",DATEDIF(Outcomes!M345,'County Names to hide (2)'!$D$2,"m"))</f>
        <v/>
      </c>
      <c r="V345" s="66" t="str">
        <f>IF(Outcomes!M345="","",IF(Outcomes!N345="","No",IF(AND(INT(Outcomes!N345)&gt;='County Names to hide (2)'!$C$2,INT(Outcomes!N345)&lt;='County Names to hide (2)'!$D$2),"Yes","No")))</f>
        <v/>
      </c>
    </row>
    <row r="346" spans="3:22" s="1" customFormat="1" x14ac:dyDescent="0.35">
      <c r="C346" s="6"/>
      <c r="L346" s="66" t="str">
        <f t="shared" si="5"/>
        <v>Yes</v>
      </c>
      <c r="M346" s="6"/>
      <c r="N346" s="6"/>
      <c r="O346" s="67" t="str">
        <f>IF(Outcomes!M346="","",IF(AND(Outcomes!M346&lt;='County Names to hide (2)'!$D$2,IF(Outcomes!N346="",'County Names to hide (2)'!$D$2,Outcomes!N346)&gt;='County Names to hide (2)'!$C$2),"Yes","No"))</f>
        <v/>
      </c>
      <c r="U346" s="66" t="str">
        <f>IF(Outcomes!M346="","",DATEDIF(Outcomes!M346,'County Names to hide (2)'!$D$2,"m"))</f>
        <v/>
      </c>
      <c r="V346" s="66" t="str">
        <f>IF(Outcomes!M346="","",IF(Outcomes!N346="","No",IF(AND(INT(Outcomes!N346)&gt;='County Names to hide (2)'!$C$2,INT(Outcomes!N346)&lt;='County Names to hide (2)'!$D$2),"Yes","No")))</f>
        <v/>
      </c>
    </row>
    <row r="347" spans="3:22" s="1" customFormat="1" x14ac:dyDescent="0.35">
      <c r="C347" s="6"/>
      <c r="L347" s="66" t="str">
        <f t="shared" si="5"/>
        <v>Yes</v>
      </c>
      <c r="M347" s="6"/>
      <c r="N347" s="6"/>
      <c r="O347" s="67" t="str">
        <f>IF(Outcomes!M347="","",IF(AND(Outcomes!M347&lt;='County Names to hide (2)'!$D$2,IF(Outcomes!N347="",'County Names to hide (2)'!$D$2,Outcomes!N347)&gt;='County Names to hide (2)'!$C$2),"Yes","No"))</f>
        <v/>
      </c>
      <c r="U347" s="66" t="str">
        <f>IF(Outcomes!M347="","",DATEDIF(Outcomes!M347,'County Names to hide (2)'!$D$2,"m"))</f>
        <v/>
      </c>
      <c r="V347" s="66" t="str">
        <f>IF(Outcomes!M347="","",IF(Outcomes!N347="","No",IF(AND(INT(Outcomes!N347)&gt;='County Names to hide (2)'!$C$2,INT(Outcomes!N347)&lt;='County Names to hide (2)'!$D$2),"Yes","No")))</f>
        <v/>
      </c>
    </row>
    <row r="348" spans="3:22" s="1" customFormat="1" x14ac:dyDescent="0.35">
      <c r="C348" s="6"/>
      <c r="L348" s="66" t="str">
        <f t="shared" si="5"/>
        <v>Yes</v>
      </c>
      <c r="M348" s="6"/>
      <c r="N348" s="6"/>
      <c r="O348" s="67" t="str">
        <f>IF(Outcomes!M348="","",IF(AND(Outcomes!M348&lt;='County Names to hide (2)'!$D$2,IF(Outcomes!N348="",'County Names to hide (2)'!$D$2,Outcomes!N348)&gt;='County Names to hide (2)'!$C$2),"Yes","No"))</f>
        <v/>
      </c>
      <c r="U348" s="66" t="str">
        <f>IF(Outcomes!M348="","",DATEDIF(Outcomes!M348,'County Names to hide (2)'!$D$2,"m"))</f>
        <v/>
      </c>
      <c r="V348" s="66" t="str">
        <f>IF(Outcomes!M348="","",IF(Outcomes!N348="","No",IF(AND(INT(Outcomes!N348)&gt;='County Names to hide (2)'!$C$2,INT(Outcomes!N348)&lt;='County Names to hide (2)'!$D$2),"Yes","No")))</f>
        <v/>
      </c>
    </row>
    <row r="349" spans="3:22" s="1" customFormat="1" x14ac:dyDescent="0.35">
      <c r="C349" s="6"/>
      <c r="L349" s="66" t="str">
        <f t="shared" si="5"/>
        <v>Yes</v>
      </c>
      <c r="M349" s="6"/>
      <c r="N349" s="6"/>
      <c r="O349" s="67" t="str">
        <f>IF(Outcomes!M349="","",IF(AND(Outcomes!M349&lt;='County Names to hide (2)'!$D$2,IF(Outcomes!N349="",'County Names to hide (2)'!$D$2,Outcomes!N349)&gt;='County Names to hide (2)'!$C$2),"Yes","No"))</f>
        <v/>
      </c>
      <c r="U349" s="66" t="str">
        <f>IF(Outcomes!M349="","",DATEDIF(Outcomes!M349,'County Names to hide (2)'!$D$2,"m"))</f>
        <v/>
      </c>
      <c r="V349" s="66" t="str">
        <f>IF(Outcomes!M349="","",IF(Outcomes!N349="","No",IF(AND(INT(Outcomes!N349)&gt;='County Names to hide (2)'!$C$2,INT(Outcomes!N349)&lt;='County Names to hide (2)'!$D$2),"Yes","No")))</f>
        <v/>
      </c>
    </row>
    <row r="350" spans="3:22" s="1" customFormat="1" x14ac:dyDescent="0.35">
      <c r="C350" s="6"/>
      <c r="L350" s="66" t="str">
        <f t="shared" si="5"/>
        <v>Yes</v>
      </c>
      <c r="M350" s="6"/>
      <c r="N350" s="6"/>
      <c r="O350" s="67" t="str">
        <f>IF(Outcomes!M350="","",IF(AND(Outcomes!M350&lt;='County Names to hide (2)'!$D$2,IF(Outcomes!N350="",'County Names to hide (2)'!$D$2,Outcomes!N350)&gt;='County Names to hide (2)'!$C$2),"Yes","No"))</f>
        <v/>
      </c>
      <c r="U350" s="66" t="str">
        <f>IF(Outcomes!M350="","",DATEDIF(Outcomes!M350,'County Names to hide (2)'!$D$2,"m"))</f>
        <v/>
      </c>
      <c r="V350" s="66" t="str">
        <f>IF(Outcomes!M350="","",IF(Outcomes!N350="","No",IF(AND(INT(Outcomes!N350)&gt;='County Names to hide (2)'!$C$2,INT(Outcomes!N350)&lt;='County Names to hide (2)'!$D$2),"Yes","No")))</f>
        <v/>
      </c>
    </row>
    <row r="351" spans="3:22" s="1" customFormat="1" x14ac:dyDescent="0.35">
      <c r="C351" s="6"/>
      <c r="L351" s="66" t="str">
        <f t="shared" si="5"/>
        <v>Yes</v>
      </c>
      <c r="M351" s="6"/>
      <c r="N351" s="6"/>
      <c r="O351" s="67" t="str">
        <f>IF(Outcomes!M351="","",IF(AND(Outcomes!M351&lt;='County Names to hide (2)'!$D$2,IF(Outcomes!N351="",'County Names to hide (2)'!$D$2,Outcomes!N351)&gt;='County Names to hide (2)'!$C$2),"Yes","No"))</f>
        <v/>
      </c>
      <c r="U351" s="66" t="str">
        <f>IF(Outcomes!M351="","",DATEDIF(Outcomes!M351,'County Names to hide (2)'!$D$2,"m"))</f>
        <v/>
      </c>
      <c r="V351" s="66" t="str">
        <f>IF(Outcomes!M351="","",IF(Outcomes!N351="","No",IF(AND(INT(Outcomes!N351)&gt;='County Names to hide (2)'!$C$2,INT(Outcomes!N351)&lt;='County Names to hide (2)'!$D$2),"Yes","No")))</f>
        <v/>
      </c>
    </row>
    <row r="352" spans="3:22" s="1" customFormat="1" x14ac:dyDescent="0.35">
      <c r="C352" s="6"/>
      <c r="L352" s="66" t="str">
        <f t="shared" si="5"/>
        <v>Yes</v>
      </c>
      <c r="M352" s="6"/>
      <c r="N352" s="6"/>
      <c r="O352" s="67" t="str">
        <f>IF(Outcomes!M352="","",IF(AND(Outcomes!M352&lt;='County Names to hide (2)'!$D$2,IF(Outcomes!N352="",'County Names to hide (2)'!$D$2,Outcomes!N352)&gt;='County Names to hide (2)'!$C$2),"Yes","No"))</f>
        <v/>
      </c>
      <c r="U352" s="66" t="str">
        <f>IF(Outcomes!M352="","",DATEDIF(Outcomes!M352,'County Names to hide (2)'!$D$2,"m"))</f>
        <v/>
      </c>
      <c r="V352" s="66" t="str">
        <f>IF(Outcomes!M352="","",IF(Outcomes!N352="","No",IF(AND(INT(Outcomes!N352)&gt;='County Names to hide (2)'!$C$2,INT(Outcomes!N352)&lt;='County Names to hide (2)'!$D$2),"Yes","No")))</f>
        <v/>
      </c>
    </row>
    <row r="353" spans="3:22" s="1" customFormat="1" x14ac:dyDescent="0.35">
      <c r="C353" s="6"/>
      <c r="L353" s="66" t="str">
        <f t="shared" si="5"/>
        <v>Yes</v>
      </c>
      <c r="M353" s="6"/>
      <c r="N353" s="6"/>
      <c r="O353" s="67" t="str">
        <f>IF(Outcomes!M353="","",IF(AND(Outcomes!M353&lt;='County Names to hide (2)'!$D$2,IF(Outcomes!N353="",'County Names to hide (2)'!$D$2,Outcomes!N353)&gt;='County Names to hide (2)'!$C$2),"Yes","No"))</f>
        <v/>
      </c>
      <c r="U353" s="66" t="str">
        <f>IF(Outcomes!M353="","",DATEDIF(Outcomes!M353,'County Names to hide (2)'!$D$2,"m"))</f>
        <v/>
      </c>
      <c r="V353" s="66" t="str">
        <f>IF(Outcomes!M353="","",IF(Outcomes!N353="","No",IF(AND(INT(Outcomes!N353)&gt;='County Names to hide (2)'!$C$2,INT(Outcomes!N353)&lt;='County Names to hide (2)'!$D$2),"Yes","No")))</f>
        <v/>
      </c>
    </row>
    <row r="354" spans="3:22" s="1" customFormat="1" x14ac:dyDescent="0.35">
      <c r="C354" s="6"/>
      <c r="L354" s="66" t="str">
        <f t="shared" si="5"/>
        <v>Yes</v>
      </c>
      <c r="M354" s="6"/>
      <c r="N354" s="6"/>
      <c r="O354" s="67" t="str">
        <f>IF(Outcomes!M354="","",IF(AND(Outcomes!M354&lt;='County Names to hide (2)'!$D$2,IF(Outcomes!N354="",'County Names to hide (2)'!$D$2,Outcomes!N354)&gt;='County Names to hide (2)'!$C$2),"Yes","No"))</f>
        <v/>
      </c>
      <c r="U354" s="66" t="str">
        <f>IF(Outcomes!M354="","",DATEDIF(Outcomes!M354,'County Names to hide (2)'!$D$2,"m"))</f>
        <v/>
      </c>
      <c r="V354" s="66" t="str">
        <f>IF(Outcomes!M354="","",IF(Outcomes!N354="","No",IF(AND(INT(Outcomes!N354)&gt;='County Names to hide (2)'!$C$2,INT(Outcomes!N354)&lt;='County Names to hide (2)'!$D$2),"Yes","No")))</f>
        <v/>
      </c>
    </row>
    <row r="355" spans="3:22" s="1" customFormat="1" x14ac:dyDescent="0.35">
      <c r="C355" s="6"/>
      <c r="L355" s="66" t="str">
        <f t="shared" si="5"/>
        <v>Yes</v>
      </c>
      <c r="M355" s="6"/>
      <c r="N355" s="6"/>
      <c r="O355" s="67" t="str">
        <f>IF(Outcomes!M355="","",IF(AND(Outcomes!M355&lt;='County Names to hide (2)'!$D$2,IF(Outcomes!N355="",'County Names to hide (2)'!$D$2,Outcomes!N355)&gt;='County Names to hide (2)'!$C$2),"Yes","No"))</f>
        <v/>
      </c>
      <c r="U355" s="66" t="str">
        <f>IF(Outcomes!M355="","",DATEDIF(Outcomes!M355,'County Names to hide (2)'!$D$2,"m"))</f>
        <v/>
      </c>
      <c r="V355" s="66" t="str">
        <f>IF(Outcomes!M355="","",IF(Outcomes!N355="","No",IF(AND(INT(Outcomes!N355)&gt;='County Names to hide (2)'!$C$2,INT(Outcomes!N355)&lt;='County Names to hide (2)'!$D$2),"Yes","No")))</f>
        <v/>
      </c>
    </row>
    <row r="356" spans="3:22" s="1" customFormat="1" x14ac:dyDescent="0.35">
      <c r="C356" s="6"/>
      <c r="L356" s="66" t="str">
        <f t="shared" si="5"/>
        <v>Yes</v>
      </c>
      <c r="M356" s="6"/>
      <c r="N356" s="6"/>
      <c r="O356" s="67" t="str">
        <f>IF(Outcomes!M356="","",IF(AND(Outcomes!M356&lt;='County Names to hide (2)'!$D$2,IF(Outcomes!N356="",'County Names to hide (2)'!$D$2,Outcomes!N356)&gt;='County Names to hide (2)'!$C$2),"Yes","No"))</f>
        <v/>
      </c>
      <c r="U356" s="66" t="str">
        <f>IF(Outcomes!M356="","",DATEDIF(Outcomes!M356,'County Names to hide (2)'!$D$2,"m"))</f>
        <v/>
      </c>
      <c r="V356" s="66" t="str">
        <f>IF(Outcomes!M356="","",IF(Outcomes!N356="","No",IF(AND(INT(Outcomes!N356)&gt;='County Names to hide (2)'!$C$2,INT(Outcomes!N356)&lt;='County Names to hide (2)'!$D$2),"Yes","No")))</f>
        <v/>
      </c>
    </row>
    <row r="357" spans="3:22" s="1" customFormat="1" x14ac:dyDescent="0.35">
      <c r="C357" s="6"/>
      <c r="L357" s="66" t="str">
        <f t="shared" si="5"/>
        <v>Yes</v>
      </c>
      <c r="M357" s="6"/>
      <c r="N357" s="6"/>
      <c r="O357" s="67" t="str">
        <f>IF(Outcomes!M357="","",IF(AND(Outcomes!M357&lt;='County Names to hide (2)'!$D$2,IF(Outcomes!N357="",'County Names to hide (2)'!$D$2,Outcomes!N357)&gt;='County Names to hide (2)'!$C$2),"Yes","No"))</f>
        <v/>
      </c>
      <c r="U357" s="66" t="str">
        <f>IF(Outcomes!M357="","",DATEDIF(Outcomes!M357,'County Names to hide (2)'!$D$2,"m"))</f>
        <v/>
      </c>
      <c r="V357" s="66" t="str">
        <f>IF(Outcomes!M357="","",IF(Outcomes!N357="","No",IF(AND(INT(Outcomes!N357)&gt;='County Names to hide (2)'!$C$2,INT(Outcomes!N357)&lt;='County Names to hide (2)'!$D$2),"Yes","No")))</f>
        <v/>
      </c>
    </row>
    <row r="358" spans="3:22" s="1" customFormat="1" x14ac:dyDescent="0.35">
      <c r="C358" s="6"/>
      <c r="L358" s="66" t="str">
        <f t="shared" si="5"/>
        <v>Yes</v>
      </c>
      <c r="M358" s="6"/>
      <c r="N358" s="6"/>
      <c r="O358" s="67" t="str">
        <f>IF(Outcomes!M358="","",IF(AND(Outcomes!M358&lt;='County Names to hide (2)'!$D$2,IF(Outcomes!N358="",'County Names to hide (2)'!$D$2,Outcomes!N358)&gt;='County Names to hide (2)'!$C$2),"Yes","No"))</f>
        <v/>
      </c>
      <c r="U358" s="66" t="str">
        <f>IF(Outcomes!M358="","",DATEDIF(Outcomes!M358,'County Names to hide (2)'!$D$2,"m"))</f>
        <v/>
      </c>
      <c r="V358" s="66" t="str">
        <f>IF(Outcomes!M358="","",IF(Outcomes!N358="","No",IF(AND(INT(Outcomes!N358)&gt;='County Names to hide (2)'!$C$2,INT(Outcomes!N358)&lt;='County Names to hide (2)'!$D$2),"Yes","No")))</f>
        <v/>
      </c>
    </row>
    <row r="359" spans="3:22" s="1" customFormat="1" x14ac:dyDescent="0.35">
      <c r="C359" s="6"/>
      <c r="L359" s="66" t="str">
        <f t="shared" si="5"/>
        <v>Yes</v>
      </c>
      <c r="M359" s="6"/>
      <c r="N359" s="6"/>
      <c r="O359" s="67" t="str">
        <f>IF(Outcomes!M359="","",IF(AND(Outcomes!M359&lt;='County Names to hide (2)'!$D$2,IF(Outcomes!N359="",'County Names to hide (2)'!$D$2,Outcomes!N359)&gt;='County Names to hide (2)'!$C$2),"Yes","No"))</f>
        <v/>
      </c>
      <c r="U359" s="66" t="str">
        <f>IF(Outcomes!M359="","",DATEDIF(Outcomes!M359,'County Names to hide (2)'!$D$2,"m"))</f>
        <v/>
      </c>
      <c r="V359" s="66" t="str">
        <f>IF(Outcomes!M359="","",IF(Outcomes!N359="","No",IF(AND(INT(Outcomes!N359)&gt;='County Names to hide (2)'!$C$2,INT(Outcomes!N359)&lt;='County Names to hide (2)'!$D$2),"Yes","No")))</f>
        <v/>
      </c>
    </row>
    <row r="360" spans="3:22" s="1" customFormat="1" x14ac:dyDescent="0.35">
      <c r="C360" s="6"/>
      <c r="L360" s="66" t="str">
        <f t="shared" si="5"/>
        <v>Yes</v>
      </c>
      <c r="M360" s="6"/>
      <c r="N360" s="6"/>
      <c r="O360" s="67" t="str">
        <f>IF(Outcomes!M360="","",IF(AND(Outcomes!M360&lt;='County Names to hide (2)'!$D$2,IF(Outcomes!N360="",'County Names to hide (2)'!$D$2,Outcomes!N360)&gt;='County Names to hide (2)'!$C$2),"Yes","No"))</f>
        <v/>
      </c>
      <c r="U360" s="66" t="str">
        <f>IF(Outcomes!M360="","",DATEDIF(Outcomes!M360,'County Names to hide (2)'!$D$2,"m"))</f>
        <v/>
      </c>
      <c r="V360" s="66" t="str">
        <f>IF(Outcomes!M360="","",IF(Outcomes!N360="","No",IF(AND(INT(Outcomes!N360)&gt;='County Names to hide (2)'!$C$2,INT(Outcomes!N360)&lt;='County Names to hide (2)'!$D$2),"Yes","No")))</f>
        <v/>
      </c>
    </row>
    <row r="361" spans="3:22" s="1" customFormat="1" x14ac:dyDescent="0.35">
      <c r="C361" s="6"/>
      <c r="L361" s="66" t="str">
        <f t="shared" si="5"/>
        <v>Yes</v>
      </c>
      <c r="M361" s="6"/>
      <c r="N361" s="6"/>
      <c r="O361" s="67" t="str">
        <f>IF(Outcomes!M361="","",IF(AND(Outcomes!M361&lt;='County Names to hide (2)'!$D$2,IF(Outcomes!N361="",'County Names to hide (2)'!$D$2,Outcomes!N361)&gt;='County Names to hide (2)'!$C$2),"Yes","No"))</f>
        <v/>
      </c>
      <c r="U361" s="66" t="str">
        <f>IF(Outcomes!M361="","",DATEDIF(Outcomes!M361,'County Names to hide (2)'!$D$2,"m"))</f>
        <v/>
      </c>
      <c r="V361" s="66" t="str">
        <f>IF(Outcomes!M361="","",IF(Outcomes!N361="","No",IF(AND(INT(Outcomes!N361)&gt;='County Names to hide (2)'!$C$2,INT(Outcomes!N361)&lt;='County Names to hide (2)'!$D$2),"Yes","No")))</f>
        <v/>
      </c>
    </row>
    <row r="362" spans="3:22" s="1" customFormat="1" x14ac:dyDescent="0.35">
      <c r="C362" s="6"/>
      <c r="L362" s="66" t="str">
        <f t="shared" si="5"/>
        <v>Yes</v>
      </c>
      <c r="M362" s="6"/>
      <c r="N362" s="6"/>
      <c r="O362" s="67" t="str">
        <f>IF(Outcomes!M362="","",IF(AND(Outcomes!M362&lt;='County Names to hide (2)'!$D$2,IF(Outcomes!N362="",'County Names to hide (2)'!$D$2,Outcomes!N362)&gt;='County Names to hide (2)'!$C$2),"Yes","No"))</f>
        <v/>
      </c>
      <c r="U362" s="66" t="str">
        <f>IF(Outcomes!M362="","",DATEDIF(Outcomes!M362,'County Names to hide (2)'!$D$2,"m"))</f>
        <v/>
      </c>
      <c r="V362" s="66" t="str">
        <f>IF(Outcomes!M362="","",IF(Outcomes!N362="","No",IF(AND(INT(Outcomes!N362)&gt;='County Names to hide (2)'!$C$2,INT(Outcomes!N362)&lt;='County Names to hide (2)'!$D$2),"Yes","No")))</f>
        <v/>
      </c>
    </row>
    <row r="363" spans="3:22" s="1" customFormat="1" x14ac:dyDescent="0.35">
      <c r="C363" s="6"/>
      <c r="L363" s="66" t="str">
        <f t="shared" si="5"/>
        <v>Yes</v>
      </c>
      <c r="M363" s="6"/>
      <c r="N363" s="6"/>
      <c r="O363" s="67" t="str">
        <f>IF(Outcomes!M363="","",IF(AND(Outcomes!M363&lt;='County Names to hide (2)'!$D$2,IF(Outcomes!N363="",'County Names to hide (2)'!$D$2,Outcomes!N363)&gt;='County Names to hide (2)'!$C$2),"Yes","No"))</f>
        <v/>
      </c>
      <c r="U363" s="66" t="str">
        <f>IF(Outcomes!M363="","",DATEDIF(Outcomes!M363,'County Names to hide (2)'!$D$2,"m"))</f>
        <v/>
      </c>
      <c r="V363" s="66" t="str">
        <f>IF(Outcomes!M363="","",IF(Outcomes!N363="","No",IF(AND(INT(Outcomes!N363)&gt;='County Names to hide (2)'!$C$2,INT(Outcomes!N363)&lt;='County Names to hide (2)'!$D$2),"Yes","No")))</f>
        <v/>
      </c>
    </row>
    <row r="364" spans="3:22" s="1" customFormat="1" x14ac:dyDescent="0.35">
      <c r="C364" s="6"/>
      <c r="L364" s="66" t="str">
        <f t="shared" si="5"/>
        <v>Yes</v>
      </c>
      <c r="M364" s="6"/>
      <c r="N364" s="6"/>
      <c r="O364" s="67" t="str">
        <f>IF(Outcomes!M364="","",IF(AND(Outcomes!M364&lt;='County Names to hide (2)'!$D$2,IF(Outcomes!N364="",'County Names to hide (2)'!$D$2,Outcomes!N364)&gt;='County Names to hide (2)'!$C$2),"Yes","No"))</f>
        <v/>
      </c>
      <c r="U364" s="66" t="str">
        <f>IF(Outcomes!M364="","",DATEDIF(Outcomes!M364,'County Names to hide (2)'!$D$2,"m"))</f>
        <v/>
      </c>
      <c r="V364" s="66" t="str">
        <f>IF(Outcomes!M364="","",IF(Outcomes!N364="","No",IF(AND(INT(Outcomes!N364)&gt;='County Names to hide (2)'!$C$2,INT(Outcomes!N364)&lt;='County Names to hide (2)'!$D$2),"Yes","No")))</f>
        <v/>
      </c>
    </row>
    <row r="365" spans="3:22" s="1" customFormat="1" x14ac:dyDescent="0.35">
      <c r="C365" s="6"/>
      <c r="L365" s="66" t="str">
        <f t="shared" si="5"/>
        <v>Yes</v>
      </c>
      <c r="M365" s="6"/>
      <c r="N365" s="6"/>
      <c r="O365" s="67" t="str">
        <f>IF(Outcomes!M365="","",IF(AND(Outcomes!M365&lt;='County Names to hide (2)'!$D$2,IF(Outcomes!N365="",'County Names to hide (2)'!$D$2,Outcomes!N365)&gt;='County Names to hide (2)'!$C$2),"Yes","No"))</f>
        <v/>
      </c>
      <c r="U365" s="66" t="str">
        <f>IF(Outcomes!M365="","",DATEDIF(Outcomes!M365,'County Names to hide (2)'!$D$2,"m"))</f>
        <v/>
      </c>
      <c r="V365" s="66" t="str">
        <f>IF(Outcomes!M365="","",IF(Outcomes!N365="","No",IF(AND(INT(Outcomes!N365)&gt;='County Names to hide (2)'!$C$2,INT(Outcomes!N365)&lt;='County Names to hide (2)'!$D$2),"Yes","No")))</f>
        <v/>
      </c>
    </row>
    <row r="366" spans="3:22" s="1" customFormat="1" x14ac:dyDescent="0.35">
      <c r="C366" s="6"/>
      <c r="L366" s="66" t="str">
        <f t="shared" si="5"/>
        <v>Yes</v>
      </c>
      <c r="M366" s="6"/>
      <c r="N366" s="6"/>
      <c r="O366" s="67" t="str">
        <f>IF(Outcomes!M366="","",IF(AND(Outcomes!M366&lt;='County Names to hide (2)'!$D$2,IF(Outcomes!N366="",'County Names to hide (2)'!$D$2,Outcomes!N366)&gt;='County Names to hide (2)'!$C$2),"Yes","No"))</f>
        <v/>
      </c>
      <c r="U366" s="66" t="str">
        <f>IF(Outcomes!M366="","",DATEDIF(Outcomes!M366,'County Names to hide (2)'!$D$2,"m"))</f>
        <v/>
      </c>
      <c r="V366" s="66" t="str">
        <f>IF(Outcomes!M366="","",IF(Outcomes!N366="","No",IF(AND(INT(Outcomes!N366)&gt;='County Names to hide (2)'!$C$2,INT(Outcomes!N366)&lt;='County Names to hide (2)'!$D$2),"Yes","No")))</f>
        <v/>
      </c>
    </row>
    <row r="367" spans="3:22" s="1" customFormat="1" x14ac:dyDescent="0.35">
      <c r="C367" s="6"/>
      <c r="L367" s="66" t="str">
        <f t="shared" si="5"/>
        <v>Yes</v>
      </c>
      <c r="M367" s="6"/>
      <c r="N367" s="6"/>
      <c r="O367" s="67" t="str">
        <f>IF(Outcomes!M367="","",IF(AND(Outcomes!M367&lt;='County Names to hide (2)'!$D$2,IF(Outcomes!N367="",'County Names to hide (2)'!$D$2,Outcomes!N367)&gt;='County Names to hide (2)'!$C$2),"Yes","No"))</f>
        <v/>
      </c>
      <c r="U367" s="66" t="str">
        <f>IF(Outcomes!M367="","",DATEDIF(Outcomes!M367,'County Names to hide (2)'!$D$2,"m"))</f>
        <v/>
      </c>
      <c r="V367" s="66" t="str">
        <f>IF(Outcomes!M367="","",IF(Outcomes!N367="","No",IF(AND(INT(Outcomes!N367)&gt;='County Names to hide (2)'!$C$2,INT(Outcomes!N367)&lt;='County Names to hide (2)'!$D$2),"Yes","No")))</f>
        <v/>
      </c>
    </row>
    <row r="368" spans="3:22" s="1" customFormat="1" x14ac:dyDescent="0.35">
      <c r="C368" s="6"/>
      <c r="L368" s="66" t="str">
        <f t="shared" si="5"/>
        <v>Yes</v>
      </c>
      <c r="M368" s="6"/>
      <c r="N368" s="6"/>
      <c r="O368" s="67" t="str">
        <f>IF(Outcomes!M368="","",IF(AND(Outcomes!M368&lt;='County Names to hide (2)'!$D$2,IF(Outcomes!N368="",'County Names to hide (2)'!$D$2,Outcomes!N368)&gt;='County Names to hide (2)'!$C$2),"Yes","No"))</f>
        <v/>
      </c>
      <c r="U368" s="66" t="str">
        <f>IF(Outcomes!M368="","",DATEDIF(Outcomes!M368,'County Names to hide (2)'!$D$2,"m"))</f>
        <v/>
      </c>
      <c r="V368" s="66" t="str">
        <f>IF(Outcomes!M368="","",IF(Outcomes!N368="","No",IF(AND(INT(Outcomes!N368)&gt;='County Names to hide (2)'!$C$2,INT(Outcomes!N368)&lt;='County Names to hide (2)'!$D$2),"Yes","No")))</f>
        <v/>
      </c>
    </row>
    <row r="369" spans="3:22" s="1" customFormat="1" x14ac:dyDescent="0.35">
      <c r="C369" s="6"/>
      <c r="L369" s="66" t="str">
        <f t="shared" si="5"/>
        <v>Yes</v>
      </c>
      <c r="M369" s="6"/>
      <c r="N369" s="6"/>
      <c r="O369" s="67" t="str">
        <f>IF(Outcomes!M369="","",IF(AND(Outcomes!M369&lt;='County Names to hide (2)'!$D$2,IF(Outcomes!N369="",'County Names to hide (2)'!$D$2,Outcomes!N369)&gt;='County Names to hide (2)'!$C$2),"Yes","No"))</f>
        <v/>
      </c>
      <c r="U369" s="66" t="str">
        <f>IF(Outcomes!M369="","",DATEDIF(Outcomes!M369,'County Names to hide (2)'!$D$2,"m"))</f>
        <v/>
      </c>
      <c r="V369" s="66" t="str">
        <f>IF(Outcomes!M369="","",IF(Outcomes!N369="","No",IF(AND(INT(Outcomes!N369)&gt;='County Names to hide (2)'!$C$2,INT(Outcomes!N369)&lt;='County Names to hide (2)'!$D$2),"Yes","No")))</f>
        <v/>
      </c>
    </row>
    <row r="370" spans="3:22" s="1" customFormat="1" x14ac:dyDescent="0.35">
      <c r="C370" s="6"/>
      <c r="L370" s="66" t="str">
        <f t="shared" si="5"/>
        <v>Yes</v>
      </c>
      <c r="M370" s="6"/>
      <c r="N370" s="6"/>
      <c r="O370" s="67" t="str">
        <f>IF(Outcomes!M370="","",IF(AND(Outcomes!M370&lt;='County Names to hide (2)'!$D$2,IF(Outcomes!N370="",'County Names to hide (2)'!$D$2,Outcomes!N370)&gt;='County Names to hide (2)'!$C$2),"Yes","No"))</f>
        <v/>
      </c>
      <c r="U370" s="66" t="str">
        <f>IF(Outcomes!M370="","",DATEDIF(Outcomes!M370,'County Names to hide (2)'!$D$2,"m"))</f>
        <v/>
      </c>
      <c r="V370" s="66" t="str">
        <f>IF(Outcomes!M370="","",IF(Outcomes!N370="","No",IF(AND(INT(Outcomes!N370)&gt;='County Names to hide (2)'!$C$2,INT(Outcomes!N370)&lt;='County Names to hide (2)'!$D$2),"Yes","No")))</f>
        <v/>
      </c>
    </row>
    <row r="371" spans="3:22" s="1" customFormat="1" x14ac:dyDescent="0.35">
      <c r="C371" s="6"/>
      <c r="L371" s="66" t="str">
        <f t="shared" si="5"/>
        <v>Yes</v>
      </c>
      <c r="M371" s="6"/>
      <c r="N371" s="6"/>
      <c r="O371" s="67" t="str">
        <f>IF(Outcomes!M371="","",IF(AND(Outcomes!M371&lt;='County Names to hide (2)'!$D$2,IF(Outcomes!N371="",'County Names to hide (2)'!$D$2,Outcomes!N371)&gt;='County Names to hide (2)'!$C$2),"Yes","No"))</f>
        <v/>
      </c>
      <c r="U371" s="66" t="str">
        <f>IF(Outcomes!M371="","",DATEDIF(Outcomes!M371,'County Names to hide (2)'!$D$2,"m"))</f>
        <v/>
      </c>
      <c r="V371" s="66" t="str">
        <f>IF(Outcomes!M371="","",IF(Outcomes!N371="","No",IF(AND(INT(Outcomes!N371)&gt;='County Names to hide (2)'!$C$2,INT(Outcomes!N371)&lt;='County Names to hide (2)'!$D$2),"Yes","No")))</f>
        <v/>
      </c>
    </row>
    <row r="372" spans="3:22" s="1" customFormat="1" x14ac:dyDescent="0.35">
      <c r="C372" s="6"/>
      <c r="L372" s="66" t="str">
        <f t="shared" si="5"/>
        <v>Yes</v>
      </c>
      <c r="M372" s="6"/>
      <c r="N372" s="6"/>
      <c r="O372" s="67" t="str">
        <f>IF(Outcomes!M372="","",IF(AND(Outcomes!M372&lt;='County Names to hide (2)'!$D$2,IF(Outcomes!N372="",'County Names to hide (2)'!$D$2,Outcomes!N372)&gt;='County Names to hide (2)'!$C$2),"Yes","No"))</f>
        <v/>
      </c>
      <c r="U372" s="66" t="str">
        <f>IF(Outcomes!M372="","",DATEDIF(Outcomes!M372,'County Names to hide (2)'!$D$2,"m"))</f>
        <v/>
      </c>
      <c r="V372" s="66" t="str">
        <f>IF(Outcomes!M372="","",IF(Outcomes!N372="","No",IF(AND(INT(Outcomes!N372)&gt;='County Names to hide (2)'!$C$2,INT(Outcomes!N372)&lt;='County Names to hide (2)'!$D$2),"Yes","No")))</f>
        <v/>
      </c>
    </row>
    <row r="373" spans="3:22" s="1" customFormat="1" x14ac:dyDescent="0.35">
      <c r="C373" s="6"/>
      <c r="L373" s="66" t="str">
        <f t="shared" si="5"/>
        <v>Yes</v>
      </c>
      <c r="M373" s="6"/>
      <c r="N373" s="6"/>
      <c r="O373" s="67" t="str">
        <f>IF(Outcomes!M373="","",IF(AND(Outcomes!M373&lt;='County Names to hide (2)'!$D$2,IF(Outcomes!N373="",'County Names to hide (2)'!$D$2,Outcomes!N373)&gt;='County Names to hide (2)'!$C$2),"Yes","No"))</f>
        <v/>
      </c>
      <c r="U373" s="66" t="str">
        <f>IF(Outcomes!M373="","",DATEDIF(Outcomes!M373,'County Names to hide (2)'!$D$2,"m"))</f>
        <v/>
      </c>
      <c r="V373" s="66" t="str">
        <f>IF(Outcomes!M373="","",IF(Outcomes!N373="","No",IF(AND(INT(Outcomes!N373)&gt;='County Names to hide (2)'!$C$2,INT(Outcomes!N373)&lt;='County Names to hide (2)'!$D$2),"Yes","No")))</f>
        <v/>
      </c>
    </row>
    <row r="374" spans="3:22" s="1" customFormat="1" x14ac:dyDescent="0.35">
      <c r="C374" s="6"/>
      <c r="L374" s="66" t="str">
        <f t="shared" si="5"/>
        <v>Yes</v>
      </c>
      <c r="M374" s="6"/>
      <c r="N374" s="6"/>
      <c r="O374" s="67" t="str">
        <f>IF(Outcomes!M374="","",IF(AND(Outcomes!M374&lt;='County Names to hide (2)'!$D$2,IF(Outcomes!N374="",'County Names to hide (2)'!$D$2,Outcomes!N374)&gt;='County Names to hide (2)'!$C$2),"Yes","No"))</f>
        <v/>
      </c>
      <c r="U374" s="66" t="str">
        <f>IF(Outcomes!M374="","",DATEDIF(Outcomes!M374,'County Names to hide (2)'!$D$2,"m"))</f>
        <v/>
      </c>
      <c r="V374" s="66" t="str">
        <f>IF(Outcomes!M374="","",IF(Outcomes!N374="","No",IF(AND(INT(Outcomes!N374)&gt;='County Names to hide (2)'!$C$2,INT(Outcomes!N374)&lt;='County Names to hide (2)'!$D$2),"Yes","No")))</f>
        <v/>
      </c>
    </row>
    <row r="375" spans="3:22" s="1" customFormat="1" x14ac:dyDescent="0.35">
      <c r="C375" s="6"/>
      <c r="L375" s="66" t="str">
        <f t="shared" si="5"/>
        <v>Yes</v>
      </c>
      <c r="M375" s="6"/>
      <c r="N375" s="6"/>
      <c r="O375" s="67" t="str">
        <f>IF(Outcomes!M375="","",IF(AND(Outcomes!M375&lt;='County Names to hide (2)'!$D$2,IF(Outcomes!N375="",'County Names to hide (2)'!$D$2,Outcomes!N375)&gt;='County Names to hide (2)'!$C$2),"Yes","No"))</f>
        <v/>
      </c>
      <c r="U375" s="66" t="str">
        <f>IF(Outcomes!M375="","",DATEDIF(Outcomes!M375,'County Names to hide (2)'!$D$2,"m"))</f>
        <v/>
      </c>
      <c r="V375" s="66" t="str">
        <f>IF(Outcomes!M375="","",IF(Outcomes!N375="","No",IF(AND(INT(Outcomes!N375)&gt;='County Names to hide (2)'!$C$2,INT(Outcomes!N375)&lt;='County Names to hide (2)'!$D$2),"Yes","No")))</f>
        <v/>
      </c>
    </row>
    <row r="376" spans="3:22" s="1" customFormat="1" x14ac:dyDescent="0.35">
      <c r="C376" s="6"/>
      <c r="L376" s="66" t="str">
        <f t="shared" si="5"/>
        <v>Yes</v>
      </c>
      <c r="M376" s="6"/>
      <c r="N376" s="6"/>
      <c r="O376" s="67" t="str">
        <f>IF(Outcomes!M376="","",IF(AND(Outcomes!M376&lt;='County Names to hide (2)'!$D$2,IF(Outcomes!N376="",'County Names to hide (2)'!$D$2,Outcomes!N376)&gt;='County Names to hide (2)'!$C$2),"Yes","No"))</f>
        <v/>
      </c>
      <c r="U376" s="66" t="str">
        <f>IF(Outcomes!M376="","",DATEDIF(Outcomes!M376,'County Names to hide (2)'!$D$2,"m"))</f>
        <v/>
      </c>
      <c r="V376" s="66" t="str">
        <f>IF(Outcomes!M376="","",IF(Outcomes!N376="","No",IF(AND(INT(Outcomes!N376)&gt;='County Names to hide (2)'!$C$2,INT(Outcomes!N376)&lt;='County Names to hide (2)'!$D$2),"Yes","No")))</f>
        <v/>
      </c>
    </row>
    <row r="377" spans="3:22" s="1" customFormat="1" x14ac:dyDescent="0.35">
      <c r="C377" s="6"/>
      <c r="L377" s="66" t="str">
        <f t="shared" si="5"/>
        <v>Yes</v>
      </c>
      <c r="M377" s="6"/>
      <c r="N377" s="6"/>
      <c r="O377" s="67" t="str">
        <f>IF(Outcomes!M377="","",IF(AND(Outcomes!M377&lt;='County Names to hide (2)'!$D$2,IF(Outcomes!N377="",'County Names to hide (2)'!$D$2,Outcomes!N377)&gt;='County Names to hide (2)'!$C$2),"Yes","No"))</f>
        <v/>
      </c>
      <c r="U377" s="66" t="str">
        <f>IF(Outcomes!M377="","",DATEDIF(Outcomes!M377,'County Names to hide (2)'!$D$2,"m"))</f>
        <v/>
      </c>
      <c r="V377" s="66" t="str">
        <f>IF(Outcomes!M377="","",IF(Outcomes!N377="","No",IF(AND(INT(Outcomes!N377)&gt;='County Names to hide (2)'!$C$2,INT(Outcomes!N377)&lt;='County Names to hide (2)'!$D$2),"Yes","No")))</f>
        <v/>
      </c>
    </row>
    <row r="378" spans="3:22" s="1" customFormat="1" x14ac:dyDescent="0.35">
      <c r="C378" s="6"/>
      <c r="L378" s="66" t="str">
        <f t="shared" si="5"/>
        <v>Yes</v>
      </c>
      <c r="M378" s="6"/>
      <c r="N378" s="6"/>
      <c r="O378" s="67" t="str">
        <f>IF(Outcomes!M378="","",IF(AND(Outcomes!M378&lt;='County Names to hide (2)'!$D$2,IF(Outcomes!N378="",'County Names to hide (2)'!$D$2,Outcomes!N378)&gt;='County Names to hide (2)'!$C$2),"Yes","No"))</f>
        <v/>
      </c>
      <c r="U378" s="66" t="str">
        <f>IF(Outcomes!M378="","",DATEDIF(Outcomes!M378,'County Names to hide (2)'!$D$2,"m"))</f>
        <v/>
      </c>
      <c r="V378" s="66" t="str">
        <f>IF(Outcomes!M378="","",IF(Outcomes!N378="","No",IF(AND(INT(Outcomes!N378)&gt;='County Names to hide (2)'!$C$2,INT(Outcomes!N378)&lt;='County Names to hide (2)'!$D$2),"Yes","No")))</f>
        <v/>
      </c>
    </row>
    <row r="379" spans="3:22" s="1" customFormat="1" x14ac:dyDescent="0.35">
      <c r="C379" s="6"/>
      <c r="L379" s="66" t="str">
        <f t="shared" si="5"/>
        <v>Yes</v>
      </c>
      <c r="M379" s="6"/>
      <c r="N379" s="6"/>
      <c r="O379" s="67" t="str">
        <f>IF(Outcomes!M379="","",IF(AND(Outcomes!M379&lt;='County Names to hide (2)'!$D$2,IF(Outcomes!N379="",'County Names to hide (2)'!$D$2,Outcomes!N379)&gt;='County Names to hide (2)'!$C$2),"Yes","No"))</f>
        <v/>
      </c>
      <c r="U379" s="66" t="str">
        <f>IF(Outcomes!M379="","",DATEDIF(Outcomes!M379,'County Names to hide (2)'!$D$2,"m"))</f>
        <v/>
      </c>
      <c r="V379" s="66" t="str">
        <f>IF(Outcomes!M379="","",IF(Outcomes!N379="","No",IF(AND(INT(Outcomes!N379)&gt;='County Names to hide (2)'!$C$2,INT(Outcomes!N379)&lt;='County Names to hide (2)'!$D$2),"Yes","No")))</f>
        <v/>
      </c>
    </row>
    <row r="380" spans="3:22" s="1" customFormat="1" x14ac:dyDescent="0.35">
      <c r="C380" s="6"/>
      <c r="L380" s="66" t="str">
        <f t="shared" si="5"/>
        <v>Yes</v>
      </c>
      <c r="M380" s="6"/>
      <c r="N380" s="6"/>
      <c r="O380" s="67" t="str">
        <f>IF(Outcomes!M380="","",IF(AND(Outcomes!M380&lt;='County Names to hide (2)'!$D$2,IF(Outcomes!N380="",'County Names to hide (2)'!$D$2,Outcomes!N380)&gt;='County Names to hide (2)'!$C$2),"Yes","No"))</f>
        <v/>
      </c>
      <c r="U380" s="66" t="str">
        <f>IF(Outcomes!M380="","",DATEDIF(Outcomes!M380,'County Names to hide (2)'!$D$2,"m"))</f>
        <v/>
      </c>
      <c r="V380" s="66" t="str">
        <f>IF(Outcomes!M380="","",IF(Outcomes!N380="","No",IF(AND(INT(Outcomes!N380)&gt;='County Names to hide (2)'!$C$2,INT(Outcomes!N380)&lt;='County Names to hide (2)'!$D$2),"Yes","No")))</f>
        <v/>
      </c>
    </row>
    <row r="381" spans="3:22" s="1" customFormat="1" x14ac:dyDescent="0.35">
      <c r="C381" s="6"/>
      <c r="L381" s="66" t="str">
        <f t="shared" si="5"/>
        <v>Yes</v>
      </c>
      <c r="M381" s="6"/>
      <c r="N381" s="6"/>
      <c r="O381" s="67" t="str">
        <f>IF(Outcomes!M381="","",IF(AND(Outcomes!M381&lt;='County Names to hide (2)'!$D$2,IF(Outcomes!N381="",'County Names to hide (2)'!$D$2,Outcomes!N381)&gt;='County Names to hide (2)'!$C$2),"Yes","No"))</f>
        <v/>
      </c>
      <c r="U381" s="66" t="str">
        <f>IF(Outcomes!M381="","",DATEDIF(Outcomes!M381,'County Names to hide (2)'!$D$2,"m"))</f>
        <v/>
      </c>
      <c r="V381" s="66" t="str">
        <f>IF(Outcomes!M381="","",IF(Outcomes!N381="","No",IF(AND(INT(Outcomes!N381)&gt;='County Names to hide (2)'!$C$2,INT(Outcomes!N381)&lt;='County Names to hide (2)'!$D$2),"Yes","No")))</f>
        <v/>
      </c>
    </row>
    <row r="382" spans="3:22" s="1" customFormat="1" x14ac:dyDescent="0.35">
      <c r="C382" s="6"/>
      <c r="L382" s="66" t="str">
        <f t="shared" si="5"/>
        <v>Yes</v>
      </c>
      <c r="M382" s="6"/>
      <c r="N382" s="6"/>
      <c r="O382" s="67" t="str">
        <f>IF(Outcomes!M382="","",IF(AND(Outcomes!M382&lt;='County Names to hide (2)'!$D$2,IF(Outcomes!N382="",'County Names to hide (2)'!$D$2,Outcomes!N382)&gt;='County Names to hide (2)'!$C$2),"Yes","No"))</f>
        <v/>
      </c>
      <c r="U382" s="66" t="str">
        <f>IF(Outcomes!M382="","",DATEDIF(Outcomes!M382,'County Names to hide (2)'!$D$2,"m"))</f>
        <v/>
      </c>
      <c r="V382" s="66" t="str">
        <f>IF(Outcomes!M382="","",IF(Outcomes!N382="","No",IF(AND(INT(Outcomes!N382)&gt;='County Names to hide (2)'!$C$2,INT(Outcomes!N382)&lt;='County Names to hide (2)'!$D$2),"Yes","No")))</f>
        <v/>
      </c>
    </row>
    <row r="383" spans="3:22" s="1" customFormat="1" x14ac:dyDescent="0.35">
      <c r="C383" s="6"/>
      <c r="L383" s="66" t="str">
        <f t="shared" si="5"/>
        <v>Yes</v>
      </c>
      <c r="M383" s="6"/>
      <c r="N383" s="6"/>
      <c r="O383" s="67" t="str">
        <f>IF(Outcomes!M383="","",IF(AND(Outcomes!M383&lt;='County Names to hide (2)'!$D$2,IF(Outcomes!N383="",'County Names to hide (2)'!$D$2,Outcomes!N383)&gt;='County Names to hide (2)'!$C$2),"Yes","No"))</f>
        <v/>
      </c>
      <c r="U383" s="66" t="str">
        <f>IF(Outcomes!M383="","",DATEDIF(Outcomes!M383,'County Names to hide (2)'!$D$2,"m"))</f>
        <v/>
      </c>
      <c r="V383" s="66" t="str">
        <f>IF(Outcomes!M383="","",IF(Outcomes!N383="","No",IF(AND(INT(Outcomes!N383)&gt;='County Names to hide (2)'!$C$2,INT(Outcomes!N383)&lt;='County Names to hide (2)'!$D$2),"Yes","No")))</f>
        <v/>
      </c>
    </row>
    <row r="384" spans="3:22" s="1" customFormat="1" x14ac:dyDescent="0.35">
      <c r="C384" s="6"/>
      <c r="L384" s="66" t="str">
        <f t="shared" si="5"/>
        <v>Yes</v>
      </c>
      <c r="M384" s="6"/>
      <c r="N384" s="6"/>
      <c r="O384" s="67" t="str">
        <f>IF(Outcomes!M384="","",IF(AND(Outcomes!M384&lt;='County Names to hide (2)'!$D$2,IF(Outcomes!N384="",'County Names to hide (2)'!$D$2,Outcomes!N384)&gt;='County Names to hide (2)'!$C$2),"Yes","No"))</f>
        <v/>
      </c>
      <c r="U384" s="66" t="str">
        <f>IF(Outcomes!M384="","",DATEDIF(Outcomes!M384,'County Names to hide (2)'!$D$2,"m"))</f>
        <v/>
      </c>
      <c r="V384" s="66" t="str">
        <f>IF(Outcomes!M384="","",IF(Outcomes!N384="","No",IF(AND(INT(Outcomes!N384)&gt;='County Names to hide (2)'!$C$2,INT(Outcomes!N384)&lt;='County Names to hide (2)'!$D$2),"Yes","No")))</f>
        <v/>
      </c>
    </row>
    <row r="385" spans="3:22" s="1" customFormat="1" x14ac:dyDescent="0.35">
      <c r="C385" s="6"/>
      <c r="L385" s="66" t="str">
        <f t="shared" si="5"/>
        <v>Yes</v>
      </c>
      <c r="M385" s="6"/>
      <c r="N385" s="6"/>
      <c r="O385" s="67" t="str">
        <f>IF(Outcomes!M385="","",IF(AND(Outcomes!M385&lt;='County Names to hide (2)'!$D$2,IF(Outcomes!N385="",'County Names to hide (2)'!$D$2,Outcomes!N385)&gt;='County Names to hide (2)'!$C$2),"Yes","No"))</f>
        <v/>
      </c>
      <c r="U385" s="66" t="str">
        <f>IF(Outcomes!M385="","",DATEDIF(Outcomes!M385,'County Names to hide (2)'!$D$2,"m"))</f>
        <v/>
      </c>
      <c r="V385" s="66" t="str">
        <f>IF(Outcomes!M385="","",IF(Outcomes!N385="","No",IF(AND(INT(Outcomes!N385)&gt;='County Names to hide (2)'!$C$2,INT(Outcomes!N385)&lt;='County Names to hide (2)'!$D$2),"Yes","No")))</f>
        <v/>
      </c>
    </row>
    <row r="386" spans="3:22" s="1" customFormat="1" x14ac:dyDescent="0.35">
      <c r="C386" s="6"/>
      <c r="L386" s="66" t="str">
        <f t="shared" si="5"/>
        <v>Yes</v>
      </c>
      <c r="M386" s="6"/>
      <c r="N386" s="6"/>
      <c r="O386" s="67" t="str">
        <f>IF(Outcomes!M386="","",IF(AND(Outcomes!M386&lt;='County Names to hide (2)'!$D$2,IF(Outcomes!N386="",'County Names to hide (2)'!$D$2,Outcomes!N386)&gt;='County Names to hide (2)'!$C$2),"Yes","No"))</f>
        <v/>
      </c>
      <c r="U386" s="66" t="str">
        <f>IF(Outcomes!M386="","",DATEDIF(Outcomes!M386,'County Names to hide (2)'!$D$2,"m"))</f>
        <v/>
      </c>
      <c r="V386" s="66" t="str">
        <f>IF(Outcomes!M386="","",IF(Outcomes!N386="","No",IF(AND(INT(Outcomes!N386)&gt;='County Names to hide (2)'!$C$2,INT(Outcomes!N386)&lt;='County Names to hide (2)'!$D$2),"Yes","No")))</f>
        <v/>
      </c>
    </row>
    <row r="387" spans="3:22" s="1" customFormat="1" x14ac:dyDescent="0.35">
      <c r="C387" s="6"/>
      <c r="L387" s="66" t="str">
        <f t="shared" si="5"/>
        <v>Yes</v>
      </c>
      <c r="M387" s="6"/>
      <c r="N387" s="6"/>
      <c r="O387" s="67" t="str">
        <f>IF(Outcomes!M387="","",IF(AND(Outcomes!M387&lt;='County Names to hide (2)'!$D$2,IF(Outcomes!N387="",'County Names to hide (2)'!$D$2,Outcomes!N387)&gt;='County Names to hide (2)'!$C$2),"Yes","No"))</f>
        <v/>
      </c>
      <c r="U387" s="66" t="str">
        <f>IF(Outcomes!M387="","",DATEDIF(Outcomes!M387,'County Names to hide (2)'!$D$2,"m"))</f>
        <v/>
      </c>
      <c r="V387" s="66" t="str">
        <f>IF(Outcomes!M387="","",IF(Outcomes!N387="","No",IF(AND(INT(Outcomes!N387)&gt;='County Names to hide (2)'!$C$2,INT(Outcomes!N387)&lt;='County Names to hide (2)'!$D$2),"Yes","No")))</f>
        <v/>
      </c>
    </row>
    <row r="388" spans="3:22" s="1" customFormat="1" x14ac:dyDescent="0.35">
      <c r="C388" s="6"/>
      <c r="L388" s="66" t="str">
        <f t="shared" si="5"/>
        <v>Yes</v>
      </c>
      <c r="M388" s="6"/>
      <c r="N388" s="6"/>
      <c r="O388" s="67" t="str">
        <f>IF(Outcomes!M388="","",IF(AND(Outcomes!M388&lt;='County Names to hide (2)'!$D$2,IF(Outcomes!N388="",'County Names to hide (2)'!$D$2,Outcomes!N388)&gt;='County Names to hide (2)'!$C$2),"Yes","No"))</f>
        <v/>
      </c>
      <c r="U388" s="66" t="str">
        <f>IF(Outcomes!M388="","",DATEDIF(Outcomes!M388,'County Names to hide (2)'!$D$2,"m"))</f>
        <v/>
      </c>
      <c r="V388" s="66" t="str">
        <f>IF(Outcomes!M388="","",IF(Outcomes!N388="","No",IF(AND(INT(Outcomes!N388)&gt;='County Names to hide (2)'!$C$2,INT(Outcomes!N388)&lt;='County Names to hide (2)'!$D$2),"Yes","No")))</f>
        <v/>
      </c>
    </row>
    <row r="389" spans="3:22" s="1" customFormat="1" x14ac:dyDescent="0.35">
      <c r="C389" s="6"/>
      <c r="L389" s="66" t="str">
        <f t="shared" si="5"/>
        <v>Yes</v>
      </c>
      <c r="M389" s="6"/>
      <c r="N389" s="6"/>
      <c r="O389" s="67" t="str">
        <f>IF(Outcomes!M389="","",IF(AND(Outcomes!M389&lt;='County Names to hide (2)'!$D$2,IF(Outcomes!N389="",'County Names to hide (2)'!$D$2,Outcomes!N389)&gt;='County Names to hide (2)'!$C$2),"Yes","No"))</f>
        <v/>
      </c>
      <c r="U389" s="66" t="str">
        <f>IF(Outcomes!M389="","",DATEDIF(Outcomes!M389,'County Names to hide (2)'!$D$2,"m"))</f>
        <v/>
      </c>
      <c r="V389" s="66" t="str">
        <f>IF(Outcomes!M389="","",IF(Outcomes!N389="","No",IF(AND(INT(Outcomes!N389)&gt;='County Names to hide (2)'!$C$2,INT(Outcomes!N389)&lt;='County Names to hide (2)'!$D$2),"Yes","No")))</f>
        <v/>
      </c>
    </row>
    <row r="390" spans="3:22" s="1" customFormat="1" x14ac:dyDescent="0.35">
      <c r="C390" s="6"/>
      <c r="L390" s="66" t="str">
        <f t="shared" ref="L390:L453" si="6">IF(COUNTIF(F390:K390, "Yes")&gt;0, "No", "Yes")</f>
        <v>Yes</v>
      </c>
      <c r="M390" s="6"/>
      <c r="N390" s="6"/>
      <c r="O390" s="67" t="str">
        <f>IF(Outcomes!M390="","",IF(AND(Outcomes!M390&lt;='County Names to hide (2)'!$D$2,IF(Outcomes!N390="",'County Names to hide (2)'!$D$2,Outcomes!N390)&gt;='County Names to hide (2)'!$C$2),"Yes","No"))</f>
        <v/>
      </c>
      <c r="U390" s="66" t="str">
        <f>IF(Outcomes!M390="","",DATEDIF(Outcomes!M390,'County Names to hide (2)'!$D$2,"m"))</f>
        <v/>
      </c>
      <c r="V390" s="66" t="str">
        <f>IF(Outcomes!M390="","",IF(Outcomes!N390="","No",IF(AND(INT(Outcomes!N390)&gt;='County Names to hide (2)'!$C$2,INT(Outcomes!N390)&lt;='County Names to hide (2)'!$D$2),"Yes","No")))</f>
        <v/>
      </c>
    </row>
    <row r="391" spans="3:22" s="1" customFormat="1" x14ac:dyDescent="0.35">
      <c r="C391" s="6"/>
      <c r="L391" s="66" t="str">
        <f t="shared" si="6"/>
        <v>Yes</v>
      </c>
      <c r="M391" s="6"/>
      <c r="N391" s="6"/>
      <c r="O391" s="67" t="str">
        <f>IF(Outcomes!M391="","",IF(AND(Outcomes!M391&lt;='County Names to hide (2)'!$D$2,IF(Outcomes!N391="",'County Names to hide (2)'!$D$2,Outcomes!N391)&gt;='County Names to hide (2)'!$C$2),"Yes","No"))</f>
        <v/>
      </c>
      <c r="U391" s="66" t="str">
        <f>IF(Outcomes!M391="","",DATEDIF(Outcomes!M391,'County Names to hide (2)'!$D$2,"m"))</f>
        <v/>
      </c>
      <c r="V391" s="66" t="str">
        <f>IF(Outcomes!M391="","",IF(Outcomes!N391="","No",IF(AND(INT(Outcomes!N391)&gt;='County Names to hide (2)'!$C$2,INT(Outcomes!N391)&lt;='County Names to hide (2)'!$D$2),"Yes","No")))</f>
        <v/>
      </c>
    </row>
    <row r="392" spans="3:22" s="1" customFormat="1" x14ac:dyDescent="0.35">
      <c r="C392" s="6"/>
      <c r="L392" s="66" t="str">
        <f t="shared" si="6"/>
        <v>Yes</v>
      </c>
      <c r="M392" s="6"/>
      <c r="N392" s="6"/>
      <c r="O392" s="67" t="str">
        <f>IF(Outcomes!M392="","",IF(AND(Outcomes!M392&lt;='County Names to hide (2)'!$D$2,IF(Outcomes!N392="",'County Names to hide (2)'!$D$2,Outcomes!N392)&gt;='County Names to hide (2)'!$C$2),"Yes","No"))</f>
        <v/>
      </c>
      <c r="U392" s="66" t="str">
        <f>IF(Outcomes!M392="","",DATEDIF(Outcomes!M392,'County Names to hide (2)'!$D$2,"m"))</f>
        <v/>
      </c>
      <c r="V392" s="66" t="str">
        <f>IF(Outcomes!M392="","",IF(Outcomes!N392="","No",IF(AND(INT(Outcomes!N392)&gt;='County Names to hide (2)'!$C$2,INT(Outcomes!N392)&lt;='County Names to hide (2)'!$D$2),"Yes","No")))</f>
        <v/>
      </c>
    </row>
    <row r="393" spans="3:22" s="1" customFormat="1" x14ac:dyDescent="0.35">
      <c r="C393" s="6"/>
      <c r="L393" s="66" t="str">
        <f t="shared" si="6"/>
        <v>Yes</v>
      </c>
      <c r="M393" s="6"/>
      <c r="N393" s="6"/>
      <c r="O393" s="67" t="str">
        <f>IF(Outcomes!M393="","",IF(AND(Outcomes!M393&lt;='County Names to hide (2)'!$D$2,IF(Outcomes!N393="",'County Names to hide (2)'!$D$2,Outcomes!N393)&gt;='County Names to hide (2)'!$C$2),"Yes","No"))</f>
        <v/>
      </c>
      <c r="U393" s="66" t="str">
        <f>IF(Outcomes!M393="","",DATEDIF(Outcomes!M393,'County Names to hide (2)'!$D$2,"m"))</f>
        <v/>
      </c>
      <c r="V393" s="66" t="str">
        <f>IF(Outcomes!M393="","",IF(Outcomes!N393="","No",IF(AND(INT(Outcomes!N393)&gt;='County Names to hide (2)'!$C$2,INT(Outcomes!N393)&lt;='County Names to hide (2)'!$D$2),"Yes","No")))</f>
        <v/>
      </c>
    </row>
    <row r="394" spans="3:22" s="1" customFormat="1" x14ac:dyDescent="0.35">
      <c r="C394" s="6"/>
      <c r="L394" s="66" t="str">
        <f t="shared" si="6"/>
        <v>Yes</v>
      </c>
      <c r="M394" s="6"/>
      <c r="N394" s="6"/>
      <c r="O394" s="67" t="str">
        <f>IF(Outcomes!M394="","",IF(AND(Outcomes!M394&lt;='County Names to hide (2)'!$D$2,IF(Outcomes!N394="",'County Names to hide (2)'!$D$2,Outcomes!N394)&gt;='County Names to hide (2)'!$C$2),"Yes","No"))</f>
        <v/>
      </c>
      <c r="U394" s="66" t="str">
        <f>IF(Outcomes!M394="","",DATEDIF(Outcomes!M394,'County Names to hide (2)'!$D$2,"m"))</f>
        <v/>
      </c>
      <c r="V394" s="66" t="str">
        <f>IF(Outcomes!M394="","",IF(Outcomes!N394="","No",IF(AND(INT(Outcomes!N394)&gt;='County Names to hide (2)'!$C$2,INT(Outcomes!N394)&lt;='County Names to hide (2)'!$D$2),"Yes","No")))</f>
        <v/>
      </c>
    </row>
    <row r="395" spans="3:22" s="1" customFormat="1" x14ac:dyDescent="0.35">
      <c r="C395" s="6"/>
      <c r="L395" s="66" t="str">
        <f t="shared" si="6"/>
        <v>Yes</v>
      </c>
      <c r="M395" s="6"/>
      <c r="N395" s="6"/>
      <c r="O395" s="67" t="str">
        <f>IF(Outcomes!M395="","",IF(AND(Outcomes!M395&lt;='County Names to hide (2)'!$D$2,IF(Outcomes!N395="",'County Names to hide (2)'!$D$2,Outcomes!N395)&gt;='County Names to hide (2)'!$C$2),"Yes","No"))</f>
        <v/>
      </c>
      <c r="U395" s="66" t="str">
        <f>IF(Outcomes!M395="","",DATEDIF(Outcomes!M395,'County Names to hide (2)'!$D$2,"m"))</f>
        <v/>
      </c>
      <c r="V395" s="66" t="str">
        <f>IF(Outcomes!M395="","",IF(Outcomes!N395="","No",IF(AND(INT(Outcomes!N395)&gt;='County Names to hide (2)'!$C$2,INT(Outcomes!N395)&lt;='County Names to hide (2)'!$D$2),"Yes","No")))</f>
        <v/>
      </c>
    </row>
    <row r="396" spans="3:22" s="1" customFormat="1" x14ac:dyDescent="0.35">
      <c r="C396" s="6"/>
      <c r="L396" s="66" t="str">
        <f t="shared" si="6"/>
        <v>Yes</v>
      </c>
      <c r="M396" s="6"/>
      <c r="N396" s="6"/>
      <c r="O396" s="67" t="str">
        <f>IF(Outcomes!M396="","",IF(AND(Outcomes!M396&lt;='County Names to hide (2)'!$D$2,IF(Outcomes!N396="",'County Names to hide (2)'!$D$2,Outcomes!N396)&gt;='County Names to hide (2)'!$C$2),"Yes","No"))</f>
        <v/>
      </c>
      <c r="U396" s="66" t="str">
        <f>IF(Outcomes!M396="","",DATEDIF(Outcomes!M396,'County Names to hide (2)'!$D$2,"m"))</f>
        <v/>
      </c>
      <c r="V396" s="66" t="str">
        <f>IF(Outcomes!M396="","",IF(Outcomes!N396="","No",IF(AND(INT(Outcomes!N396)&gt;='County Names to hide (2)'!$C$2,INT(Outcomes!N396)&lt;='County Names to hide (2)'!$D$2),"Yes","No")))</f>
        <v/>
      </c>
    </row>
    <row r="397" spans="3:22" s="1" customFormat="1" x14ac:dyDescent="0.35">
      <c r="C397" s="6"/>
      <c r="L397" s="66" t="str">
        <f t="shared" si="6"/>
        <v>Yes</v>
      </c>
      <c r="M397" s="6"/>
      <c r="N397" s="6"/>
      <c r="O397" s="67" t="str">
        <f>IF(Outcomes!M397="","",IF(AND(Outcomes!M397&lt;='County Names to hide (2)'!$D$2,IF(Outcomes!N397="",'County Names to hide (2)'!$D$2,Outcomes!N397)&gt;='County Names to hide (2)'!$C$2),"Yes","No"))</f>
        <v/>
      </c>
      <c r="U397" s="66" t="str">
        <f>IF(Outcomes!M397="","",DATEDIF(Outcomes!M397,'County Names to hide (2)'!$D$2,"m"))</f>
        <v/>
      </c>
      <c r="V397" s="66" t="str">
        <f>IF(Outcomes!M397="","",IF(Outcomes!N397="","No",IF(AND(INT(Outcomes!N397)&gt;='County Names to hide (2)'!$C$2,INT(Outcomes!N397)&lt;='County Names to hide (2)'!$D$2),"Yes","No")))</f>
        <v/>
      </c>
    </row>
    <row r="398" spans="3:22" s="1" customFormat="1" x14ac:dyDescent="0.35">
      <c r="C398" s="6"/>
      <c r="L398" s="66" t="str">
        <f t="shared" si="6"/>
        <v>Yes</v>
      </c>
      <c r="M398" s="6"/>
      <c r="N398" s="6"/>
      <c r="O398" s="67" t="str">
        <f>IF(Outcomes!M398="","",IF(AND(Outcomes!M398&lt;='County Names to hide (2)'!$D$2,IF(Outcomes!N398="",'County Names to hide (2)'!$D$2,Outcomes!N398)&gt;='County Names to hide (2)'!$C$2),"Yes","No"))</f>
        <v/>
      </c>
      <c r="U398" s="66" t="str">
        <f>IF(Outcomes!M398="","",DATEDIF(Outcomes!M398,'County Names to hide (2)'!$D$2,"m"))</f>
        <v/>
      </c>
      <c r="V398" s="66" t="str">
        <f>IF(Outcomes!M398="","",IF(Outcomes!N398="","No",IF(AND(INT(Outcomes!N398)&gt;='County Names to hide (2)'!$C$2,INT(Outcomes!N398)&lt;='County Names to hide (2)'!$D$2),"Yes","No")))</f>
        <v/>
      </c>
    </row>
    <row r="399" spans="3:22" s="1" customFormat="1" x14ac:dyDescent="0.35">
      <c r="C399" s="6"/>
      <c r="L399" s="66" t="str">
        <f t="shared" si="6"/>
        <v>Yes</v>
      </c>
      <c r="M399" s="6"/>
      <c r="N399" s="6"/>
      <c r="O399" s="67" t="str">
        <f>IF(Outcomes!M399="","",IF(AND(Outcomes!M399&lt;='County Names to hide (2)'!$D$2,IF(Outcomes!N399="",'County Names to hide (2)'!$D$2,Outcomes!N399)&gt;='County Names to hide (2)'!$C$2),"Yes","No"))</f>
        <v/>
      </c>
      <c r="U399" s="66" t="str">
        <f>IF(Outcomes!M399="","",DATEDIF(Outcomes!M399,'County Names to hide (2)'!$D$2,"m"))</f>
        <v/>
      </c>
      <c r="V399" s="66" t="str">
        <f>IF(Outcomes!M399="","",IF(Outcomes!N399="","No",IF(AND(INT(Outcomes!N399)&gt;='County Names to hide (2)'!$C$2,INT(Outcomes!N399)&lt;='County Names to hide (2)'!$D$2),"Yes","No")))</f>
        <v/>
      </c>
    </row>
    <row r="400" spans="3:22" s="1" customFormat="1" x14ac:dyDescent="0.35">
      <c r="C400" s="6"/>
      <c r="L400" s="66" t="str">
        <f t="shared" si="6"/>
        <v>Yes</v>
      </c>
      <c r="M400" s="6"/>
      <c r="N400" s="6"/>
      <c r="O400" s="67" t="str">
        <f>IF(Outcomes!M400="","",IF(AND(Outcomes!M400&lt;='County Names to hide (2)'!$D$2,IF(Outcomes!N400="",'County Names to hide (2)'!$D$2,Outcomes!N400)&gt;='County Names to hide (2)'!$C$2),"Yes","No"))</f>
        <v/>
      </c>
      <c r="U400" s="66" t="str">
        <f>IF(Outcomes!M400="","",DATEDIF(Outcomes!M400,'County Names to hide (2)'!$D$2,"m"))</f>
        <v/>
      </c>
      <c r="V400" s="66" t="str">
        <f>IF(Outcomes!M400="","",IF(Outcomes!N400="","No",IF(AND(INT(Outcomes!N400)&gt;='County Names to hide (2)'!$C$2,INT(Outcomes!N400)&lt;='County Names to hide (2)'!$D$2),"Yes","No")))</f>
        <v/>
      </c>
    </row>
    <row r="401" spans="3:22" s="1" customFormat="1" x14ac:dyDescent="0.35">
      <c r="C401" s="6"/>
      <c r="L401" s="66" t="str">
        <f t="shared" si="6"/>
        <v>Yes</v>
      </c>
      <c r="M401" s="6"/>
      <c r="N401" s="6"/>
      <c r="O401" s="67" t="str">
        <f>IF(Outcomes!M401="","",IF(AND(Outcomes!M401&lt;='County Names to hide (2)'!$D$2,IF(Outcomes!N401="",'County Names to hide (2)'!$D$2,Outcomes!N401)&gt;='County Names to hide (2)'!$C$2),"Yes","No"))</f>
        <v/>
      </c>
      <c r="U401" s="66" t="str">
        <f>IF(Outcomes!M401="","",DATEDIF(Outcomes!M401,'County Names to hide (2)'!$D$2,"m"))</f>
        <v/>
      </c>
      <c r="V401" s="66" t="str">
        <f>IF(Outcomes!M401="","",IF(Outcomes!N401="","No",IF(AND(INT(Outcomes!N401)&gt;='County Names to hide (2)'!$C$2,INT(Outcomes!N401)&lt;='County Names to hide (2)'!$D$2),"Yes","No")))</f>
        <v/>
      </c>
    </row>
    <row r="402" spans="3:22" s="1" customFormat="1" x14ac:dyDescent="0.35">
      <c r="C402" s="6"/>
      <c r="L402" s="66" t="str">
        <f t="shared" si="6"/>
        <v>Yes</v>
      </c>
      <c r="M402" s="6"/>
      <c r="N402" s="6"/>
      <c r="O402" s="67" t="str">
        <f>IF(Outcomes!M402="","",IF(AND(Outcomes!M402&lt;='County Names to hide (2)'!$D$2,IF(Outcomes!N402="",'County Names to hide (2)'!$D$2,Outcomes!N402)&gt;='County Names to hide (2)'!$C$2),"Yes","No"))</f>
        <v/>
      </c>
      <c r="U402" s="66" t="str">
        <f>IF(Outcomes!M402="","",DATEDIF(Outcomes!M402,'County Names to hide (2)'!$D$2,"m"))</f>
        <v/>
      </c>
      <c r="V402" s="66" t="str">
        <f>IF(Outcomes!M402="","",IF(Outcomes!N402="","No",IF(AND(INT(Outcomes!N402)&gt;='County Names to hide (2)'!$C$2,INT(Outcomes!N402)&lt;='County Names to hide (2)'!$D$2),"Yes","No")))</f>
        <v/>
      </c>
    </row>
    <row r="403" spans="3:22" s="1" customFormat="1" x14ac:dyDescent="0.35">
      <c r="C403" s="6"/>
      <c r="L403" s="66" t="str">
        <f t="shared" si="6"/>
        <v>Yes</v>
      </c>
      <c r="M403" s="6"/>
      <c r="N403" s="6"/>
      <c r="O403" s="67" t="str">
        <f>IF(Outcomes!M403="","",IF(AND(Outcomes!M403&lt;='County Names to hide (2)'!$D$2,IF(Outcomes!N403="",'County Names to hide (2)'!$D$2,Outcomes!N403)&gt;='County Names to hide (2)'!$C$2),"Yes","No"))</f>
        <v/>
      </c>
      <c r="U403" s="66" t="str">
        <f>IF(Outcomes!M403="","",DATEDIF(Outcomes!M403,'County Names to hide (2)'!$D$2,"m"))</f>
        <v/>
      </c>
      <c r="V403" s="66" t="str">
        <f>IF(Outcomes!M403="","",IF(Outcomes!N403="","No",IF(AND(INT(Outcomes!N403)&gt;='County Names to hide (2)'!$C$2,INT(Outcomes!N403)&lt;='County Names to hide (2)'!$D$2),"Yes","No")))</f>
        <v/>
      </c>
    </row>
    <row r="404" spans="3:22" s="1" customFormat="1" x14ac:dyDescent="0.35">
      <c r="C404" s="6"/>
      <c r="L404" s="66" t="str">
        <f t="shared" si="6"/>
        <v>Yes</v>
      </c>
      <c r="M404" s="6"/>
      <c r="N404" s="6"/>
      <c r="O404" s="67" t="str">
        <f>IF(Outcomes!M404="","",IF(AND(Outcomes!M404&lt;='County Names to hide (2)'!$D$2,IF(Outcomes!N404="",'County Names to hide (2)'!$D$2,Outcomes!N404)&gt;='County Names to hide (2)'!$C$2),"Yes","No"))</f>
        <v/>
      </c>
      <c r="U404" s="66" t="str">
        <f>IF(Outcomes!M404="","",DATEDIF(Outcomes!M404,'County Names to hide (2)'!$D$2,"m"))</f>
        <v/>
      </c>
      <c r="V404" s="66" t="str">
        <f>IF(Outcomes!M404="","",IF(Outcomes!N404="","No",IF(AND(INT(Outcomes!N404)&gt;='County Names to hide (2)'!$C$2,INT(Outcomes!N404)&lt;='County Names to hide (2)'!$D$2),"Yes","No")))</f>
        <v/>
      </c>
    </row>
    <row r="405" spans="3:22" s="1" customFormat="1" x14ac:dyDescent="0.35">
      <c r="C405" s="6"/>
      <c r="L405" s="66" t="str">
        <f t="shared" si="6"/>
        <v>Yes</v>
      </c>
      <c r="M405" s="6"/>
      <c r="N405" s="6"/>
      <c r="O405" s="67" t="str">
        <f>IF(Outcomes!M405="","",IF(AND(Outcomes!M405&lt;='County Names to hide (2)'!$D$2,IF(Outcomes!N405="",'County Names to hide (2)'!$D$2,Outcomes!N405)&gt;='County Names to hide (2)'!$C$2),"Yes","No"))</f>
        <v/>
      </c>
      <c r="U405" s="66" t="str">
        <f>IF(Outcomes!M405="","",DATEDIF(Outcomes!M405,'County Names to hide (2)'!$D$2,"m"))</f>
        <v/>
      </c>
      <c r="V405" s="66" t="str">
        <f>IF(Outcomes!M405="","",IF(Outcomes!N405="","No",IF(AND(INT(Outcomes!N405)&gt;='County Names to hide (2)'!$C$2,INT(Outcomes!N405)&lt;='County Names to hide (2)'!$D$2),"Yes","No")))</f>
        <v/>
      </c>
    </row>
    <row r="406" spans="3:22" s="1" customFormat="1" x14ac:dyDescent="0.35">
      <c r="C406" s="6"/>
      <c r="L406" s="66" t="str">
        <f t="shared" si="6"/>
        <v>Yes</v>
      </c>
      <c r="M406" s="6"/>
      <c r="N406" s="6"/>
      <c r="O406" s="67" t="str">
        <f>IF(Outcomes!M406="","",IF(AND(Outcomes!M406&lt;='County Names to hide (2)'!$D$2,IF(Outcomes!N406="",'County Names to hide (2)'!$D$2,Outcomes!N406)&gt;='County Names to hide (2)'!$C$2),"Yes","No"))</f>
        <v/>
      </c>
      <c r="U406" s="66" t="str">
        <f>IF(Outcomes!M406="","",DATEDIF(Outcomes!M406,'County Names to hide (2)'!$D$2,"m"))</f>
        <v/>
      </c>
      <c r="V406" s="66" t="str">
        <f>IF(Outcomes!M406="","",IF(Outcomes!N406="","No",IF(AND(INT(Outcomes!N406)&gt;='County Names to hide (2)'!$C$2,INT(Outcomes!N406)&lt;='County Names to hide (2)'!$D$2),"Yes","No")))</f>
        <v/>
      </c>
    </row>
    <row r="407" spans="3:22" s="1" customFormat="1" x14ac:dyDescent="0.35">
      <c r="C407" s="6"/>
      <c r="L407" s="66" t="str">
        <f t="shared" si="6"/>
        <v>Yes</v>
      </c>
      <c r="M407" s="6"/>
      <c r="N407" s="6"/>
      <c r="O407" s="67" t="str">
        <f>IF(Outcomes!M407="","",IF(AND(Outcomes!M407&lt;='County Names to hide (2)'!$D$2,IF(Outcomes!N407="",'County Names to hide (2)'!$D$2,Outcomes!N407)&gt;='County Names to hide (2)'!$C$2),"Yes","No"))</f>
        <v/>
      </c>
      <c r="U407" s="66" t="str">
        <f>IF(Outcomes!M407="","",DATEDIF(Outcomes!M407,'County Names to hide (2)'!$D$2,"m"))</f>
        <v/>
      </c>
      <c r="V407" s="66" t="str">
        <f>IF(Outcomes!M407="","",IF(Outcomes!N407="","No",IF(AND(INT(Outcomes!N407)&gt;='County Names to hide (2)'!$C$2,INT(Outcomes!N407)&lt;='County Names to hide (2)'!$D$2),"Yes","No")))</f>
        <v/>
      </c>
    </row>
    <row r="408" spans="3:22" s="1" customFormat="1" x14ac:dyDescent="0.35">
      <c r="C408" s="6"/>
      <c r="L408" s="66" t="str">
        <f t="shared" si="6"/>
        <v>Yes</v>
      </c>
      <c r="M408" s="6"/>
      <c r="N408" s="6"/>
      <c r="O408" s="67" t="str">
        <f>IF(Outcomes!M408="","",IF(AND(Outcomes!M408&lt;='County Names to hide (2)'!$D$2,IF(Outcomes!N408="",'County Names to hide (2)'!$D$2,Outcomes!N408)&gt;='County Names to hide (2)'!$C$2),"Yes","No"))</f>
        <v/>
      </c>
      <c r="U408" s="66" t="str">
        <f>IF(Outcomes!M408="","",DATEDIF(Outcomes!M408,'County Names to hide (2)'!$D$2,"m"))</f>
        <v/>
      </c>
      <c r="V408" s="66" t="str">
        <f>IF(Outcomes!M408="","",IF(Outcomes!N408="","No",IF(AND(INT(Outcomes!N408)&gt;='County Names to hide (2)'!$C$2,INT(Outcomes!N408)&lt;='County Names to hide (2)'!$D$2),"Yes","No")))</f>
        <v/>
      </c>
    </row>
    <row r="409" spans="3:22" s="1" customFormat="1" x14ac:dyDescent="0.35">
      <c r="C409" s="6"/>
      <c r="L409" s="66" t="str">
        <f t="shared" si="6"/>
        <v>Yes</v>
      </c>
      <c r="M409" s="6"/>
      <c r="N409" s="6"/>
      <c r="O409" s="67" t="str">
        <f>IF(Outcomes!M409="","",IF(AND(Outcomes!M409&lt;='County Names to hide (2)'!$D$2,IF(Outcomes!N409="",'County Names to hide (2)'!$D$2,Outcomes!N409)&gt;='County Names to hide (2)'!$C$2),"Yes","No"))</f>
        <v/>
      </c>
      <c r="U409" s="66" t="str">
        <f>IF(Outcomes!M409="","",DATEDIF(Outcomes!M409,'County Names to hide (2)'!$D$2,"m"))</f>
        <v/>
      </c>
      <c r="V409" s="66" t="str">
        <f>IF(Outcomes!M409="","",IF(Outcomes!N409="","No",IF(AND(INT(Outcomes!N409)&gt;='County Names to hide (2)'!$C$2,INT(Outcomes!N409)&lt;='County Names to hide (2)'!$D$2),"Yes","No")))</f>
        <v/>
      </c>
    </row>
    <row r="410" spans="3:22" s="1" customFormat="1" x14ac:dyDescent="0.35">
      <c r="C410" s="6"/>
      <c r="L410" s="66" t="str">
        <f t="shared" si="6"/>
        <v>Yes</v>
      </c>
      <c r="M410" s="6"/>
      <c r="N410" s="6"/>
      <c r="O410" s="67" t="str">
        <f>IF(Outcomes!M410="","",IF(AND(Outcomes!M410&lt;='County Names to hide (2)'!$D$2,IF(Outcomes!N410="",'County Names to hide (2)'!$D$2,Outcomes!N410)&gt;='County Names to hide (2)'!$C$2),"Yes","No"))</f>
        <v/>
      </c>
      <c r="U410" s="66" t="str">
        <f>IF(Outcomes!M410="","",DATEDIF(Outcomes!M410,'County Names to hide (2)'!$D$2,"m"))</f>
        <v/>
      </c>
      <c r="V410" s="66" t="str">
        <f>IF(Outcomes!M410="","",IF(Outcomes!N410="","No",IF(AND(INT(Outcomes!N410)&gt;='County Names to hide (2)'!$C$2,INT(Outcomes!N410)&lt;='County Names to hide (2)'!$D$2),"Yes","No")))</f>
        <v/>
      </c>
    </row>
    <row r="411" spans="3:22" s="1" customFormat="1" x14ac:dyDescent="0.35">
      <c r="C411" s="6"/>
      <c r="L411" s="66" t="str">
        <f t="shared" si="6"/>
        <v>Yes</v>
      </c>
      <c r="M411" s="6"/>
      <c r="N411" s="6"/>
      <c r="O411" s="67" t="str">
        <f>IF(Outcomes!M411="","",IF(AND(Outcomes!M411&lt;='County Names to hide (2)'!$D$2,IF(Outcomes!N411="",'County Names to hide (2)'!$D$2,Outcomes!N411)&gt;='County Names to hide (2)'!$C$2),"Yes","No"))</f>
        <v/>
      </c>
      <c r="U411" s="66" t="str">
        <f>IF(Outcomes!M411="","",DATEDIF(Outcomes!M411,'County Names to hide (2)'!$D$2,"m"))</f>
        <v/>
      </c>
      <c r="V411" s="66" t="str">
        <f>IF(Outcomes!M411="","",IF(Outcomes!N411="","No",IF(AND(INT(Outcomes!N411)&gt;='County Names to hide (2)'!$C$2,INT(Outcomes!N411)&lt;='County Names to hide (2)'!$D$2),"Yes","No")))</f>
        <v/>
      </c>
    </row>
    <row r="412" spans="3:22" s="1" customFormat="1" x14ac:dyDescent="0.35">
      <c r="C412" s="6"/>
      <c r="L412" s="66" t="str">
        <f t="shared" si="6"/>
        <v>Yes</v>
      </c>
      <c r="M412" s="6"/>
      <c r="N412" s="6"/>
      <c r="O412" s="67" t="str">
        <f>IF(Outcomes!M412="","",IF(AND(Outcomes!M412&lt;='County Names to hide (2)'!$D$2,IF(Outcomes!N412="",'County Names to hide (2)'!$D$2,Outcomes!N412)&gt;='County Names to hide (2)'!$C$2),"Yes","No"))</f>
        <v/>
      </c>
      <c r="U412" s="66" t="str">
        <f>IF(Outcomes!M412="","",DATEDIF(Outcomes!M412,'County Names to hide (2)'!$D$2,"m"))</f>
        <v/>
      </c>
      <c r="V412" s="66" t="str">
        <f>IF(Outcomes!M412="","",IF(Outcomes!N412="","No",IF(AND(INT(Outcomes!N412)&gt;='County Names to hide (2)'!$C$2,INT(Outcomes!N412)&lt;='County Names to hide (2)'!$D$2),"Yes","No")))</f>
        <v/>
      </c>
    </row>
    <row r="413" spans="3:22" s="1" customFormat="1" x14ac:dyDescent="0.35">
      <c r="C413" s="6"/>
      <c r="L413" s="66" t="str">
        <f t="shared" si="6"/>
        <v>Yes</v>
      </c>
      <c r="M413" s="6"/>
      <c r="N413" s="6"/>
      <c r="O413" s="67" t="str">
        <f>IF(Outcomes!M413="","",IF(AND(Outcomes!M413&lt;='County Names to hide (2)'!$D$2,IF(Outcomes!N413="",'County Names to hide (2)'!$D$2,Outcomes!N413)&gt;='County Names to hide (2)'!$C$2),"Yes","No"))</f>
        <v/>
      </c>
      <c r="U413" s="66" t="str">
        <f>IF(Outcomes!M413="","",DATEDIF(Outcomes!M413,'County Names to hide (2)'!$D$2,"m"))</f>
        <v/>
      </c>
      <c r="V413" s="66" t="str">
        <f>IF(Outcomes!M413="","",IF(Outcomes!N413="","No",IF(AND(INT(Outcomes!N413)&gt;='County Names to hide (2)'!$C$2,INT(Outcomes!N413)&lt;='County Names to hide (2)'!$D$2),"Yes","No")))</f>
        <v/>
      </c>
    </row>
    <row r="414" spans="3:22" s="1" customFormat="1" x14ac:dyDescent="0.35">
      <c r="C414" s="6"/>
      <c r="L414" s="66" t="str">
        <f t="shared" si="6"/>
        <v>Yes</v>
      </c>
      <c r="M414" s="6"/>
      <c r="N414" s="6"/>
      <c r="O414" s="67" t="str">
        <f>IF(Outcomes!M414="","",IF(AND(Outcomes!M414&lt;='County Names to hide (2)'!$D$2,IF(Outcomes!N414="",'County Names to hide (2)'!$D$2,Outcomes!N414)&gt;='County Names to hide (2)'!$C$2),"Yes","No"))</f>
        <v/>
      </c>
      <c r="U414" s="66" t="str">
        <f>IF(Outcomes!M414="","",DATEDIF(Outcomes!M414,'County Names to hide (2)'!$D$2,"m"))</f>
        <v/>
      </c>
      <c r="V414" s="66" t="str">
        <f>IF(Outcomes!M414="","",IF(Outcomes!N414="","No",IF(AND(INT(Outcomes!N414)&gt;='County Names to hide (2)'!$C$2,INT(Outcomes!N414)&lt;='County Names to hide (2)'!$D$2),"Yes","No")))</f>
        <v/>
      </c>
    </row>
    <row r="415" spans="3:22" s="1" customFormat="1" x14ac:dyDescent="0.35">
      <c r="C415" s="6"/>
      <c r="L415" s="66" t="str">
        <f t="shared" si="6"/>
        <v>Yes</v>
      </c>
      <c r="M415" s="6"/>
      <c r="N415" s="6"/>
      <c r="O415" s="67" t="str">
        <f>IF(Outcomes!M415="","",IF(AND(Outcomes!M415&lt;='County Names to hide (2)'!$D$2,IF(Outcomes!N415="",'County Names to hide (2)'!$D$2,Outcomes!N415)&gt;='County Names to hide (2)'!$C$2),"Yes","No"))</f>
        <v/>
      </c>
      <c r="U415" s="66" t="str">
        <f>IF(Outcomes!M415="","",DATEDIF(Outcomes!M415,'County Names to hide (2)'!$D$2,"m"))</f>
        <v/>
      </c>
      <c r="V415" s="66" t="str">
        <f>IF(Outcomes!M415="","",IF(Outcomes!N415="","No",IF(AND(INT(Outcomes!N415)&gt;='County Names to hide (2)'!$C$2,INT(Outcomes!N415)&lt;='County Names to hide (2)'!$D$2),"Yes","No")))</f>
        <v/>
      </c>
    </row>
    <row r="416" spans="3:22" s="1" customFormat="1" x14ac:dyDescent="0.35">
      <c r="C416" s="6"/>
      <c r="L416" s="66" t="str">
        <f t="shared" si="6"/>
        <v>Yes</v>
      </c>
      <c r="M416" s="6"/>
      <c r="N416" s="6"/>
      <c r="O416" s="67" t="str">
        <f>IF(Outcomes!M416="","",IF(AND(Outcomes!M416&lt;='County Names to hide (2)'!$D$2,IF(Outcomes!N416="",'County Names to hide (2)'!$D$2,Outcomes!N416)&gt;='County Names to hide (2)'!$C$2),"Yes","No"))</f>
        <v/>
      </c>
      <c r="U416" s="66" t="str">
        <f>IF(Outcomes!M416="","",DATEDIF(Outcomes!M416,'County Names to hide (2)'!$D$2,"m"))</f>
        <v/>
      </c>
      <c r="V416" s="66" t="str">
        <f>IF(Outcomes!M416="","",IF(Outcomes!N416="","No",IF(AND(INT(Outcomes!N416)&gt;='County Names to hide (2)'!$C$2,INT(Outcomes!N416)&lt;='County Names to hide (2)'!$D$2),"Yes","No")))</f>
        <v/>
      </c>
    </row>
    <row r="417" spans="3:22" s="1" customFormat="1" x14ac:dyDescent="0.35">
      <c r="C417" s="6"/>
      <c r="L417" s="66" t="str">
        <f t="shared" si="6"/>
        <v>Yes</v>
      </c>
      <c r="M417" s="6"/>
      <c r="N417" s="6"/>
      <c r="O417" s="67" t="str">
        <f>IF(Outcomes!M417="","",IF(AND(Outcomes!M417&lt;='County Names to hide (2)'!$D$2,IF(Outcomes!N417="",'County Names to hide (2)'!$D$2,Outcomes!N417)&gt;='County Names to hide (2)'!$C$2),"Yes","No"))</f>
        <v/>
      </c>
      <c r="U417" s="66" t="str">
        <f>IF(Outcomes!M417="","",DATEDIF(Outcomes!M417,'County Names to hide (2)'!$D$2,"m"))</f>
        <v/>
      </c>
      <c r="V417" s="66" t="str">
        <f>IF(Outcomes!M417="","",IF(Outcomes!N417="","No",IF(AND(INT(Outcomes!N417)&gt;='County Names to hide (2)'!$C$2,INT(Outcomes!N417)&lt;='County Names to hide (2)'!$D$2),"Yes","No")))</f>
        <v/>
      </c>
    </row>
    <row r="418" spans="3:22" s="1" customFormat="1" x14ac:dyDescent="0.35">
      <c r="C418" s="6"/>
      <c r="L418" s="66" t="str">
        <f t="shared" si="6"/>
        <v>Yes</v>
      </c>
      <c r="M418" s="6"/>
      <c r="N418" s="6"/>
      <c r="O418" s="67" t="str">
        <f>IF(Outcomes!M418="","",IF(AND(Outcomes!M418&lt;='County Names to hide (2)'!$D$2,IF(Outcomes!N418="",'County Names to hide (2)'!$D$2,Outcomes!N418)&gt;='County Names to hide (2)'!$C$2),"Yes","No"))</f>
        <v/>
      </c>
      <c r="U418" s="66" t="str">
        <f>IF(Outcomes!M418="","",DATEDIF(Outcomes!M418,'County Names to hide (2)'!$D$2,"m"))</f>
        <v/>
      </c>
      <c r="V418" s="66" t="str">
        <f>IF(Outcomes!M418="","",IF(Outcomes!N418="","No",IF(AND(INT(Outcomes!N418)&gt;='County Names to hide (2)'!$C$2,INT(Outcomes!N418)&lt;='County Names to hide (2)'!$D$2),"Yes","No")))</f>
        <v/>
      </c>
    </row>
    <row r="419" spans="3:22" s="1" customFormat="1" x14ac:dyDescent="0.35">
      <c r="C419" s="6"/>
      <c r="L419" s="66" t="str">
        <f t="shared" si="6"/>
        <v>Yes</v>
      </c>
      <c r="M419" s="6"/>
      <c r="N419" s="6"/>
      <c r="O419" s="67" t="str">
        <f>IF(Outcomes!M419="","",IF(AND(Outcomes!M419&lt;='County Names to hide (2)'!$D$2,IF(Outcomes!N419="",'County Names to hide (2)'!$D$2,Outcomes!N419)&gt;='County Names to hide (2)'!$C$2),"Yes","No"))</f>
        <v/>
      </c>
      <c r="U419" s="66" t="str">
        <f>IF(Outcomes!M419="","",DATEDIF(Outcomes!M419,'County Names to hide (2)'!$D$2,"m"))</f>
        <v/>
      </c>
      <c r="V419" s="66" t="str">
        <f>IF(Outcomes!M419="","",IF(Outcomes!N419="","No",IF(AND(INT(Outcomes!N419)&gt;='County Names to hide (2)'!$C$2,INT(Outcomes!N419)&lt;='County Names to hide (2)'!$D$2),"Yes","No")))</f>
        <v/>
      </c>
    </row>
    <row r="420" spans="3:22" s="1" customFormat="1" x14ac:dyDescent="0.35">
      <c r="C420" s="6"/>
      <c r="L420" s="66" t="str">
        <f t="shared" si="6"/>
        <v>Yes</v>
      </c>
      <c r="M420" s="6"/>
      <c r="N420" s="6"/>
      <c r="O420" s="67" t="str">
        <f>IF(Outcomes!M420="","",IF(AND(Outcomes!M420&lt;='County Names to hide (2)'!$D$2,IF(Outcomes!N420="",'County Names to hide (2)'!$D$2,Outcomes!N420)&gt;='County Names to hide (2)'!$C$2),"Yes","No"))</f>
        <v/>
      </c>
      <c r="U420" s="66" t="str">
        <f>IF(Outcomes!M420="","",DATEDIF(Outcomes!M420,'County Names to hide (2)'!$D$2,"m"))</f>
        <v/>
      </c>
      <c r="V420" s="66" t="str">
        <f>IF(Outcomes!M420="","",IF(Outcomes!N420="","No",IF(AND(INT(Outcomes!N420)&gt;='County Names to hide (2)'!$C$2,INT(Outcomes!N420)&lt;='County Names to hide (2)'!$D$2),"Yes","No")))</f>
        <v/>
      </c>
    </row>
    <row r="421" spans="3:22" s="1" customFormat="1" x14ac:dyDescent="0.35">
      <c r="C421" s="6"/>
      <c r="L421" s="66" t="str">
        <f t="shared" si="6"/>
        <v>Yes</v>
      </c>
      <c r="M421" s="6"/>
      <c r="N421" s="6"/>
      <c r="O421" s="67" t="str">
        <f>IF(Outcomes!M421="","",IF(AND(Outcomes!M421&lt;='County Names to hide (2)'!$D$2,IF(Outcomes!N421="",'County Names to hide (2)'!$D$2,Outcomes!N421)&gt;='County Names to hide (2)'!$C$2),"Yes","No"))</f>
        <v/>
      </c>
      <c r="U421" s="66" t="str">
        <f>IF(Outcomes!M421="","",DATEDIF(Outcomes!M421,'County Names to hide (2)'!$D$2,"m"))</f>
        <v/>
      </c>
      <c r="V421" s="66" t="str">
        <f>IF(Outcomes!M421="","",IF(Outcomes!N421="","No",IF(AND(INT(Outcomes!N421)&gt;='County Names to hide (2)'!$C$2,INT(Outcomes!N421)&lt;='County Names to hide (2)'!$D$2),"Yes","No")))</f>
        <v/>
      </c>
    </row>
    <row r="422" spans="3:22" s="1" customFormat="1" x14ac:dyDescent="0.35">
      <c r="C422" s="6"/>
      <c r="L422" s="66" t="str">
        <f t="shared" si="6"/>
        <v>Yes</v>
      </c>
      <c r="M422" s="6"/>
      <c r="N422" s="6"/>
      <c r="O422" s="67" t="str">
        <f>IF(Outcomes!M422="","",IF(AND(Outcomes!M422&lt;='County Names to hide (2)'!$D$2,IF(Outcomes!N422="",'County Names to hide (2)'!$D$2,Outcomes!N422)&gt;='County Names to hide (2)'!$C$2),"Yes","No"))</f>
        <v/>
      </c>
      <c r="U422" s="66" t="str">
        <f>IF(Outcomes!M422="","",DATEDIF(Outcomes!M422,'County Names to hide (2)'!$D$2,"m"))</f>
        <v/>
      </c>
      <c r="V422" s="66" t="str">
        <f>IF(Outcomes!M422="","",IF(Outcomes!N422="","No",IF(AND(INT(Outcomes!N422)&gt;='County Names to hide (2)'!$C$2,INT(Outcomes!N422)&lt;='County Names to hide (2)'!$D$2),"Yes","No")))</f>
        <v/>
      </c>
    </row>
    <row r="423" spans="3:22" s="1" customFormat="1" x14ac:dyDescent="0.35">
      <c r="C423" s="6"/>
      <c r="L423" s="66" t="str">
        <f t="shared" si="6"/>
        <v>Yes</v>
      </c>
      <c r="M423" s="6"/>
      <c r="N423" s="6"/>
      <c r="O423" s="67" t="str">
        <f>IF(Outcomes!M423="","",IF(AND(Outcomes!M423&lt;='County Names to hide (2)'!$D$2,IF(Outcomes!N423="",'County Names to hide (2)'!$D$2,Outcomes!N423)&gt;='County Names to hide (2)'!$C$2),"Yes","No"))</f>
        <v/>
      </c>
      <c r="U423" s="66" t="str">
        <f>IF(Outcomes!M423="","",DATEDIF(Outcomes!M423,'County Names to hide (2)'!$D$2,"m"))</f>
        <v/>
      </c>
      <c r="V423" s="66" t="str">
        <f>IF(Outcomes!M423="","",IF(Outcomes!N423="","No",IF(AND(INT(Outcomes!N423)&gt;='County Names to hide (2)'!$C$2,INT(Outcomes!N423)&lt;='County Names to hide (2)'!$D$2),"Yes","No")))</f>
        <v/>
      </c>
    </row>
    <row r="424" spans="3:22" s="1" customFormat="1" x14ac:dyDescent="0.35">
      <c r="C424" s="6"/>
      <c r="L424" s="66" t="str">
        <f t="shared" si="6"/>
        <v>Yes</v>
      </c>
      <c r="M424" s="6"/>
      <c r="N424" s="6"/>
      <c r="O424" s="67" t="str">
        <f>IF(Outcomes!M424="","",IF(AND(Outcomes!M424&lt;='County Names to hide (2)'!$D$2,IF(Outcomes!N424="",'County Names to hide (2)'!$D$2,Outcomes!N424)&gt;='County Names to hide (2)'!$C$2),"Yes","No"))</f>
        <v/>
      </c>
      <c r="U424" s="66" t="str">
        <f>IF(Outcomes!M424="","",DATEDIF(Outcomes!M424,'County Names to hide (2)'!$D$2,"m"))</f>
        <v/>
      </c>
      <c r="V424" s="66" t="str">
        <f>IF(Outcomes!M424="","",IF(Outcomes!N424="","No",IF(AND(INT(Outcomes!N424)&gt;='County Names to hide (2)'!$C$2,INT(Outcomes!N424)&lt;='County Names to hide (2)'!$D$2),"Yes","No")))</f>
        <v/>
      </c>
    </row>
    <row r="425" spans="3:22" s="1" customFormat="1" x14ac:dyDescent="0.35">
      <c r="C425" s="6"/>
      <c r="L425" s="66" t="str">
        <f t="shared" si="6"/>
        <v>Yes</v>
      </c>
      <c r="M425" s="6"/>
      <c r="N425" s="6"/>
      <c r="O425" s="67" t="str">
        <f>IF(Outcomes!M425="","",IF(AND(Outcomes!M425&lt;='County Names to hide (2)'!$D$2,IF(Outcomes!N425="",'County Names to hide (2)'!$D$2,Outcomes!N425)&gt;='County Names to hide (2)'!$C$2),"Yes","No"))</f>
        <v/>
      </c>
      <c r="U425" s="66" t="str">
        <f>IF(Outcomes!M425="","",DATEDIF(Outcomes!M425,'County Names to hide (2)'!$D$2,"m"))</f>
        <v/>
      </c>
      <c r="V425" s="66" t="str">
        <f>IF(Outcomes!M425="","",IF(Outcomes!N425="","No",IF(AND(INT(Outcomes!N425)&gt;='County Names to hide (2)'!$C$2,INT(Outcomes!N425)&lt;='County Names to hide (2)'!$D$2),"Yes","No")))</f>
        <v/>
      </c>
    </row>
    <row r="426" spans="3:22" s="1" customFormat="1" x14ac:dyDescent="0.35">
      <c r="C426" s="6"/>
      <c r="L426" s="66" t="str">
        <f t="shared" si="6"/>
        <v>Yes</v>
      </c>
      <c r="M426" s="6"/>
      <c r="N426" s="6"/>
      <c r="O426" s="67" t="str">
        <f>IF(Outcomes!M426="","",IF(AND(Outcomes!M426&lt;='County Names to hide (2)'!$D$2,IF(Outcomes!N426="",'County Names to hide (2)'!$D$2,Outcomes!N426)&gt;='County Names to hide (2)'!$C$2),"Yes","No"))</f>
        <v/>
      </c>
      <c r="U426" s="66" t="str">
        <f>IF(Outcomes!M426="","",DATEDIF(Outcomes!M426,'County Names to hide (2)'!$D$2,"m"))</f>
        <v/>
      </c>
      <c r="V426" s="66" t="str">
        <f>IF(Outcomes!M426="","",IF(Outcomes!N426="","No",IF(AND(INT(Outcomes!N426)&gt;='County Names to hide (2)'!$C$2,INT(Outcomes!N426)&lt;='County Names to hide (2)'!$D$2),"Yes","No")))</f>
        <v/>
      </c>
    </row>
    <row r="427" spans="3:22" s="1" customFormat="1" x14ac:dyDescent="0.35">
      <c r="C427" s="6"/>
      <c r="L427" s="66" t="str">
        <f t="shared" si="6"/>
        <v>Yes</v>
      </c>
      <c r="M427" s="6"/>
      <c r="N427" s="6"/>
      <c r="O427" s="67" t="str">
        <f>IF(Outcomes!M427="","",IF(AND(Outcomes!M427&lt;='County Names to hide (2)'!$D$2,IF(Outcomes!N427="",'County Names to hide (2)'!$D$2,Outcomes!N427)&gt;='County Names to hide (2)'!$C$2),"Yes","No"))</f>
        <v/>
      </c>
      <c r="U427" s="66" t="str">
        <f>IF(Outcomes!M427="","",DATEDIF(Outcomes!M427,'County Names to hide (2)'!$D$2,"m"))</f>
        <v/>
      </c>
      <c r="V427" s="66" t="str">
        <f>IF(Outcomes!M427="","",IF(Outcomes!N427="","No",IF(AND(INT(Outcomes!N427)&gt;='County Names to hide (2)'!$C$2,INT(Outcomes!N427)&lt;='County Names to hide (2)'!$D$2),"Yes","No")))</f>
        <v/>
      </c>
    </row>
    <row r="428" spans="3:22" s="1" customFormat="1" x14ac:dyDescent="0.35">
      <c r="C428" s="6"/>
      <c r="L428" s="66" t="str">
        <f t="shared" si="6"/>
        <v>Yes</v>
      </c>
      <c r="M428" s="6"/>
      <c r="N428" s="6"/>
      <c r="O428" s="67" t="str">
        <f>IF(Outcomes!M428="","",IF(AND(Outcomes!M428&lt;='County Names to hide (2)'!$D$2,IF(Outcomes!N428="",'County Names to hide (2)'!$D$2,Outcomes!N428)&gt;='County Names to hide (2)'!$C$2),"Yes","No"))</f>
        <v/>
      </c>
      <c r="U428" s="66" t="str">
        <f>IF(Outcomes!M428="","",DATEDIF(Outcomes!M428,'County Names to hide (2)'!$D$2,"m"))</f>
        <v/>
      </c>
      <c r="V428" s="66" t="str">
        <f>IF(Outcomes!M428="","",IF(Outcomes!N428="","No",IF(AND(INT(Outcomes!N428)&gt;='County Names to hide (2)'!$C$2,INT(Outcomes!N428)&lt;='County Names to hide (2)'!$D$2),"Yes","No")))</f>
        <v/>
      </c>
    </row>
    <row r="429" spans="3:22" s="1" customFormat="1" x14ac:dyDescent="0.35">
      <c r="C429" s="6"/>
      <c r="L429" s="66" t="str">
        <f t="shared" si="6"/>
        <v>Yes</v>
      </c>
      <c r="M429" s="6"/>
      <c r="N429" s="6"/>
      <c r="O429" s="67" t="str">
        <f>IF(Outcomes!M429="","",IF(AND(Outcomes!M429&lt;='County Names to hide (2)'!$D$2,IF(Outcomes!N429="",'County Names to hide (2)'!$D$2,Outcomes!N429)&gt;='County Names to hide (2)'!$C$2),"Yes","No"))</f>
        <v/>
      </c>
      <c r="U429" s="66" t="str">
        <f>IF(Outcomes!M429="","",DATEDIF(Outcomes!M429,'County Names to hide (2)'!$D$2,"m"))</f>
        <v/>
      </c>
      <c r="V429" s="66" t="str">
        <f>IF(Outcomes!M429="","",IF(Outcomes!N429="","No",IF(AND(INT(Outcomes!N429)&gt;='County Names to hide (2)'!$C$2,INT(Outcomes!N429)&lt;='County Names to hide (2)'!$D$2),"Yes","No")))</f>
        <v/>
      </c>
    </row>
    <row r="430" spans="3:22" s="1" customFormat="1" x14ac:dyDescent="0.35">
      <c r="C430" s="6"/>
      <c r="L430" s="66" t="str">
        <f t="shared" si="6"/>
        <v>Yes</v>
      </c>
      <c r="M430" s="6"/>
      <c r="N430" s="6"/>
      <c r="O430" s="67" t="str">
        <f>IF(Outcomes!M430="","",IF(AND(Outcomes!M430&lt;='County Names to hide (2)'!$D$2,IF(Outcomes!N430="",'County Names to hide (2)'!$D$2,Outcomes!N430)&gt;='County Names to hide (2)'!$C$2),"Yes","No"))</f>
        <v/>
      </c>
      <c r="U430" s="66" t="str">
        <f>IF(Outcomes!M430="","",DATEDIF(Outcomes!M430,'County Names to hide (2)'!$D$2,"m"))</f>
        <v/>
      </c>
      <c r="V430" s="66" t="str">
        <f>IF(Outcomes!M430="","",IF(Outcomes!N430="","No",IF(AND(INT(Outcomes!N430)&gt;='County Names to hide (2)'!$C$2,INT(Outcomes!N430)&lt;='County Names to hide (2)'!$D$2),"Yes","No")))</f>
        <v/>
      </c>
    </row>
    <row r="431" spans="3:22" s="1" customFormat="1" x14ac:dyDescent="0.35">
      <c r="C431" s="6"/>
      <c r="L431" s="66" t="str">
        <f t="shared" si="6"/>
        <v>Yes</v>
      </c>
      <c r="M431" s="6"/>
      <c r="N431" s="6"/>
      <c r="O431" s="67" t="str">
        <f>IF(Outcomes!M431="","",IF(AND(Outcomes!M431&lt;='County Names to hide (2)'!$D$2,IF(Outcomes!N431="",'County Names to hide (2)'!$D$2,Outcomes!N431)&gt;='County Names to hide (2)'!$C$2),"Yes","No"))</f>
        <v/>
      </c>
      <c r="U431" s="66" t="str">
        <f>IF(Outcomes!M431="","",DATEDIF(Outcomes!M431,'County Names to hide (2)'!$D$2,"m"))</f>
        <v/>
      </c>
      <c r="V431" s="66" t="str">
        <f>IF(Outcomes!M431="","",IF(Outcomes!N431="","No",IF(AND(INT(Outcomes!N431)&gt;='County Names to hide (2)'!$C$2,INT(Outcomes!N431)&lt;='County Names to hide (2)'!$D$2),"Yes","No")))</f>
        <v/>
      </c>
    </row>
    <row r="432" spans="3:22" s="1" customFormat="1" x14ac:dyDescent="0.35">
      <c r="C432" s="6"/>
      <c r="L432" s="66" t="str">
        <f t="shared" si="6"/>
        <v>Yes</v>
      </c>
      <c r="M432" s="6"/>
      <c r="N432" s="6"/>
      <c r="O432" s="67" t="str">
        <f>IF(Outcomes!M432="","",IF(AND(Outcomes!M432&lt;='County Names to hide (2)'!$D$2,IF(Outcomes!N432="",'County Names to hide (2)'!$D$2,Outcomes!N432)&gt;='County Names to hide (2)'!$C$2),"Yes","No"))</f>
        <v/>
      </c>
      <c r="U432" s="66" t="str">
        <f>IF(Outcomes!M432="","",DATEDIF(Outcomes!M432,'County Names to hide (2)'!$D$2,"m"))</f>
        <v/>
      </c>
      <c r="V432" s="66" t="str">
        <f>IF(Outcomes!M432="","",IF(Outcomes!N432="","No",IF(AND(INT(Outcomes!N432)&gt;='County Names to hide (2)'!$C$2,INT(Outcomes!N432)&lt;='County Names to hide (2)'!$D$2),"Yes","No")))</f>
        <v/>
      </c>
    </row>
    <row r="433" spans="3:22" s="1" customFormat="1" x14ac:dyDescent="0.35">
      <c r="C433" s="6"/>
      <c r="L433" s="66" t="str">
        <f t="shared" si="6"/>
        <v>Yes</v>
      </c>
      <c r="M433" s="6"/>
      <c r="N433" s="6"/>
      <c r="O433" s="67" t="str">
        <f>IF(Outcomes!M433="","",IF(AND(Outcomes!M433&lt;='County Names to hide (2)'!$D$2,IF(Outcomes!N433="",'County Names to hide (2)'!$D$2,Outcomes!N433)&gt;='County Names to hide (2)'!$C$2),"Yes","No"))</f>
        <v/>
      </c>
      <c r="U433" s="66" t="str">
        <f>IF(Outcomes!M433="","",DATEDIF(Outcomes!M433,'County Names to hide (2)'!$D$2,"m"))</f>
        <v/>
      </c>
      <c r="V433" s="66" t="str">
        <f>IF(Outcomes!M433="","",IF(Outcomes!N433="","No",IF(AND(INT(Outcomes!N433)&gt;='County Names to hide (2)'!$C$2,INT(Outcomes!N433)&lt;='County Names to hide (2)'!$D$2),"Yes","No")))</f>
        <v/>
      </c>
    </row>
    <row r="434" spans="3:22" s="1" customFormat="1" x14ac:dyDescent="0.35">
      <c r="C434" s="6"/>
      <c r="L434" s="66" t="str">
        <f t="shared" si="6"/>
        <v>Yes</v>
      </c>
      <c r="M434" s="6"/>
      <c r="N434" s="6"/>
      <c r="O434" s="67" t="str">
        <f>IF(Outcomes!M434="","",IF(AND(Outcomes!M434&lt;='County Names to hide (2)'!$D$2,IF(Outcomes!N434="",'County Names to hide (2)'!$D$2,Outcomes!N434)&gt;='County Names to hide (2)'!$C$2),"Yes","No"))</f>
        <v/>
      </c>
      <c r="U434" s="66" t="str">
        <f>IF(Outcomes!M434="","",DATEDIF(Outcomes!M434,'County Names to hide (2)'!$D$2,"m"))</f>
        <v/>
      </c>
      <c r="V434" s="66" t="str">
        <f>IF(Outcomes!M434="","",IF(Outcomes!N434="","No",IF(AND(INT(Outcomes!N434)&gt;='County Names to hide (2)'!$C$2,INT(Outcomes!N434)&lt;='County Names to hide (2)'!$D$2),"Yes","No")))</f>
        <v/>
      </c>
    </row>
    <row r="435" spans="3:22" s="1" customFormat="1" x14ac:dyDescent="0.35">
      <c r="C435" s="6"/>
      <c r="L435" s="66" t="str">
        <f t="shared" si="6"/>
        <v>Yes</v>
      </c>
      <c r="M435" s="6"/>
      <c r="N435" s="6"/>
      <c r="O435" s="67" t="str">
        <f>IF(Outcomes!M435="","",IF(AND(Outcomes!M435&lt;='County Names to hide (2)'!$D$2,IF(Outcomes!N435="",'County Names to hide (2)'!$D$2,Outcomes!N435)&gt;='County Names to hide (2)'!$C$2),"Yes","No"))</f>
        <v/>
      </c>
      <c r="U435" s="66" t="str">
        <f>IF(Outcomes!M435="","",DATEDIF(Outcomes!M435,'County Names to hide (2)'!$D$2,"m"))</f>
        <v/>
      </c>
      <c r="V435" s="66" t="str">
        <f>IF(Outcomes!M435="","",IF(Outcomes!N435="","No",IF(AND(INT(Outcomes!N435)&gt;='County Names to hide (2)'!$C$2,INT(Outcomes!N435)&lt;='County Names to hide (2)'!$D$2),"Yes","No")))</f>
        <v/>
      </c>
    </row>
    <row r="436" spans="3:22" s="1" customFormat="1" x14ac:dyDescent="0.35">
      <c r="C436" s="6"/>
      <c r="L436" s="66" t="str">
        <f t="shared" si="6"/>
        <v>Yes</v>
      </c>
      <c r="M436" s="6"/>
      <c r="N436" s="6"/>
      <c r="O436" s="67" t="str">
        <f>IF(Outcomes!M436="","",IF(AND(Outcomes!M436&lt;='County Names to hide (2)'!$D$2,IF(Outcomes!N436="",'County Names to hide (2)'!$D$2,Outcomes!N436)&gt;='County Names to hide (2)'!$C$2),"Yes","No"))</f>
        <v/>
      </c>
      <c r="U436" s="66" t="str">
        <f>IF(Outcomes!M436="","",DATEDIF(Outcomes!M436,'County Names to hide (2)'!$D$2,"m"))</f>
        <v/>
      </c>
      <c r="V436" s="66" t="str">
        <f>IF(Outcomes!M436="","",IF(Outcomes!N436="","No",IF(AND(INT(Outcomes!N436)&gt;='County Names to hide (2)'!$C$2,INT(Outcomes!N436)&lt;='County Names to hide (2)'!$D$2),"Yes","No")))</f>
        <v/>
      </c>
    </row>
    <row r="437" spans="3:22" s="1" customFormat="1" x14ac:dyDescent="0.35">
      <c r="C437" s="6"/>
      <c r="L437" s="66" t="str">
        <f t="shared" si="6"/>
        <v>Yes</v>
      </c>
      <c r="M437" s="6"/>
      <c r="N437" s="6"/>
      <c r="O437" s="67" t="str">
        <f>IF(Outcomes!M437="","",IF(AND(Outcomes!M437&lt;='County Names to hide (2)'!$D$2,IF(Outcomes!N437="",'County Names to hide (2)'!$D$2,Outcomes!N437)&gt;='County Names to hide (2)'!$C$2),"Yes","No"))</f>
        <v/>
      </c>
      <c r="U437" s="66" t="str">
        <f>IF(Outcomes!M437="","",DATEDIF(Outcomes!M437,'County Names to hide (2)'!$D$2,"m"))</f>
        <v/>
      </c>
      <c r="V437" s="66" t="str">
        <f>IF(Outcomes!M437="","",IF(Outcomes!N437="","No",IF(AND(INT(Outcomes!N437)&gt;='County Names to hide (2)'!$C$2,INT(Outcomes!N437)&lt;='County Names to hide (2)'!$D$2),"Yes","No")))</f>
        <v/>
      </c>
    </row>
    <row r="438" spans="3:22" s="1" customFormat="1" x14ac:dyDescent="0.35">
      <c r="C438" s="6"/>
      <c r="L438" s="66" t="str">
        <f t="shared" si="6"/>
        <v>Yes</v>
      </c>
      <c r="M438" s="6"/>
      <c r="N438" s="6"/>
      <c r="O438" s="67" t="str">
        <f>IF(Outcomes!M438="","",IF(AND(Outcomes!M438&lt;='County Names to hide (2)'!$D$2,IF(Outcomes!N438="",'County Names to hide (2)'!$D$2,Outcomes!N438)&gt;='County Names to hide (2)'!$C$2),"Yes","No"))</f>
        <v/>
      </c>
      <c r="U438" s="66" t="str">
        <f>IF(Outcomes!M438="","",DATEDIF(Outcomes!M438,'County Names to hide (2)'!$D$2,"m"))</f>
        <v/>
      </c>
      <c r="V438" s="66" t="str">
        <f>IF(Outcomes!M438="","",IF(Outcomes!N438="","No",IF(AND(INT(Outcomes!N438)&gt;='County Names to hide (2)'!$C$2,INT(Outcomes!N438)&lt;='County Names to hide (2)'!$D$2),"Yes","No")))</f>
        <v/>
      </c>
    </row>
    <row r="439" spans="3:22" s="1" customFormat="1" x14ac:dyDescent="0.35">
      <c r="C439" s="6"/>
      <c r="L439" s="66" t="str">
        <f t="shared" si="6"/>
        <v>Yes</v>
      </c>
      <c r="M439" s="6"/>
      <c r="N439" s="6"/>
      <c r="O439" s="67" t="str">
        <f>IF(Outcomes!M439="","",IF(AND(Outcomes!M439&lt;='County Names to hide (2)'!$D$2,IF(Outcomes!N439="",'County Names to hide (2)'!$D$2,Outcomes!N439)&gt;='County Names to hide (2)'!$C$2),"Yes","No"))</f>
        <v/>
      </c>
      <c r="U439" s="66" t="str">
        <f>IF(Outcomes!M439="","",DATEDIF(Outcomes!M439,'County Names to hide (2)'!$D$2,"m"))</f>
        <v/>
      </c>
      <c r="V439" s="66" t="str">
        <f>IF(Outcomes!M439="","",IF(Outcomes!N439="","No",IF(AND(INT(Outcomes!N439)&gt;='County Names to hide (2)'!$C$2,INT(Outcomes!N439)&lt;='County Names to hide (2)'!$D$2),"Yes","No")))</f>
        <v/>
      </c>
    </row>
    <row r="440" spans="3:22" s="1" customFormat="1" x14ac:dyDescent="0.35">
      <c r="C440" s="6"/>
      <c r="L440" s="66" t="str">
        <f t="shared" si="6"/>
        <v>Yes</v>
      </c>
      <c r="M440" s="6"/>
      <c r="N440" s="6"/>
      <c r="O440" s="67" t="str">
        <f>IF(Outcomes!M440="","",IF(AND(Outcomes!M440&lt;='County Names to hide (2)'!$D$2,IF(Outcomes!N440="",'County Names to hide (2)'!$D$2,Outcomes!N440)&gt;='County Names to hide (2)'!$C$2),"Yes","No"))</f>
        <v/>
      </c>
      <c r="U440" s="66" t="str">
        <f>IF(Outcomes!M440="","",DATEDIF(Outcomes!M440,'County Names to hide (2)'!$D$2,"m"))</f>
        <v/>
      </c>
      <c r="V440" s="66" t="str">
        <f>IF(Outcomes!M440="","",IF(Outcomes!N440="","No",IF(AND(INT(Outcomes!N440)&gt;='County Names to hide (2)'!$C$2,INT(Outcomes!N440)&lt;='County Names to hide (2)'!$D$2),"Yes","No")))</f>
        <v/>
      </c>
    </row>
    <row r="441" spans="3:22" s="1" customFormat="1" x14ac:dyDescent="0.35">
      <c r="C441" s="6"/>
      <c r="L441" s="66" t="str">
        <f t="shared" si="6"/>
        <v>Yes</v>
      </c>
      <c r="M441" s="6"/>
      <c r="N441" s="6"/>
      <c r="O441" s="67" t="str">
        <f>IF(Outcomes!M441="","",IF(AND(Outcomes!M441&lt;='County Names to hide (2)'!$D$2,IF(Outcomes!N441="",'County Names to hide (2)'!$D$2,Outcomes!N441)&gt;='County Names to hide (2)'!$C$2),"Yes","No"))</f>
        <v/>
      </c>
      <c r="U441" s="66" t="str">
        <f>IF(Outcomes!M441="","",DATEDIF(Outcomes!M441,'County Names to hide (2)'!$D$2,"m"))</f>
        <v/>
      </c>
      <c r="V441" s="66" t="str">
        <f>IF(Outcomes!M441="","",IF(Outcomes!N441="","No",IF(AND(INT(Outcomes!N441)&gt;='County Names to hide (2)'!$C$2,INT(Outcomes!N441)&lt;='County Names to hide (2)'!$D$2),"Yes","No")))</f>
        <v/>
      </c>
    </row>
    <row r="442" spans="3:22" s="1" customFormat="1" x14ac:dyDescent="0.35">
      <c r="C442" s="6"/>
      <c r="L442" s="66" t="str">
        <f t="shared" si="6"/>
        <v>Yes</v>
      </c>
      <c r="M442" s="6"/>
      <c r="N442" s="6"/>
      <c r="O442" s="67" t="str">
        <f>IF(Outcomes!M442="","",IF(AND(Outcomes!M442&lt;='County Names to hide (2)'!$D$2,IF(Outcomes!N442="",'County Names to hide (2)'!$D$2,Outcomes!N442)&gt;='County Names to hide (2)'!$C$2),"Yes","No"))</f>
        <v/>
      </c>
      <c r="U442" s="66" t="str">
        <f>IF(Outcomes!M442="","",DATEDIF(Outcomes!M442,'County Names to hide (2)'!$D$2,"m"))</f>
        <v/>
      </c>
      <c r="V442" s="66" t="str">
        <f>IF(Outcomes!M442="","",IF(Outcomes!N442="","No",IF(AND(INT(Outcomes!N442)&gt;='County Names to hide (2)'!$C$2,INT(Outcomes!N442)&lt;='County Names to hide (2)'!$D$2),"Yes","No")))</f>
        <v/>
      </c>
    </row>
    <row r="443" spans="3:22" s="1" customFormat="1" x14ac:dyDescent="0.35">
      <c r="C443" s="6"/>
      <c r="L443" s="66" t="str">
        <f t="shared" si="6"/>
        <v>Yes</v>
      </c>
      <c r="M443" s="6"/>
      <c r="N443" s="6"/>
      <c r="O443" s="67" t="str">
        <f>IF(Outcomes!M443="","",IF(AND(Outcomes!M443&lt;='County Names to hide (2)'!$D$2,IF(Outcomes!N443="",'County Names to hide (2)'!$D$2,Outcomes!N443)&gt;='County Names to hide (2)'!$C$2),"Yes","No"))</f>
        <v/>
      </c>
      <c r="U443" s="66" t="str">
        <f>IF(Outcomes!M443="","",DATEDIF(Outcomes!M443,'County Names to hide (2)'!$D$2,"m"))</f>
        <v/>
      </c>
      <c r="V443" s="66" t="str">
        <f>IF(Outcomes!M443="","",IF(Outcomes!N443="","No",IF(AND(INT(Outcomes!N443)&gt;='County Names to hide (2)'!$C$2,INT(Outcomes!N443)&lt;='County Names to hide (2)'!$D$2),"Yes","No")))</f>
        <v/>
      </c>
    </row>
    <row r="444" spans="3:22" s="1" customFormat="1" x14ac:dyDescent="0.35">
      <c r="C444" s="6"/>
      <c r="L444" s="66" t="str">
        <f t="shared" si="6"/>
        <v>Yes</v>
      </c>
      <c r="M444" s="6"/>
      <c r="N444" s="6"/>
      <c r="O444" s="67" t="str">
        <f>IF(Outcomes!M444="","",IF(AND(Outcomes!M444&lt;='County Names to hide (2)'!$D$2,IF(Outcomes!N444="",'County Names to hide (2)'!$D$2,Outcomes!N444)&gt;='County Names to hide (2)'!$C$2),"Yes","No"))</f>
        <v/>
      </c>
      <c r="U444" s="66" t="str">
        <f>IF(Outcomes!M444="","",DATEDIF(Outcomes!M444,'County Names to hide (2)'!$D$2,"m"))</f>
        <v/>
      </c>
      <c r="V444" s="66" t="str">
        <f>IF(Outcomes!M444="","",IF(Outcomes!N444="","No",IF(AND(INT(Outcomes!N444)&gt;='County Names to hide (2)'!$C$2,INT(Outcomes!N444)&lt;='County Names to hide (2)'!$D$2),"Yes","No")))</f>
        <v/>
      </c>
    </row>
    <row r="445" spans="3:22" s="1" customFormat="1" x14ac:dyDescent="0.35">
      <c r="C445" s="6"/>
      <c r="L445" s="66" t="str">
        <f t="shared" si="6"/>
        <v>Yes</v>
      </c>
      <c r="M445" s="6"/>
      <c r="N445" s="6"/>
      <c r="O445" s="67" t="str">
        <f>IF(Outcomes!M445="","",IF(AND(Outcomes!M445&lt;='County Names to hide (2)'!$D$2,IF(Outcomes!N445="",'County Names to hide (2)'!$D$2,Outcomes!N445)&gt;='County Names to hide (2)'!$C$2),"Yes","No"))</f>
        <v/>
      </c>
      <c r="U445" s="66" t="str">
        <f>IF(Outcomes!M445="","",DATEDIF(Outcomes!M445,'County Names to hide (2)'!$D$2,"m"))</f>
        <v/>
      </c>
      <c r="V445" s="66" t="str">
        <f>IF(Outcomes!M445="","",IF(Outcomes!N445="","No",IF(AND(INT(Outcomes!N445)&gt;='County Names to hide (2)'!$C$2,INT(Outcomes!N445)&lt;='County Names to hide (2)'!$D$2),"Yes","No")))</f>
        <v/>
      </c>
    </row>
    <row r="446" spans="3:22" s="1" customFormat="1" x14ac:dyDescent="0.35">
      <c r="C446" s="6"/>
      <c r="L446" s="66" t="str">
        <f t="shared" si="6"/>
        <v>Yes</v>
      </c>
      <c r="M446" s="6"/>
      <c r="N446" s="6"/>
      <c r="O446" s="67" t="str">
        <f>IF(Outcomes!M446="","",IF(AND(Outcomes!M446&lt;='County Names to hide (2)'!$D$2,IF(Outcomes!N446="",'County Names to hide (2)'!$D$2,Outcomes!N446)&gt;='County Names to hide (2)'!$C$2),"Yes","No"))</f>
        <v/>
      </c>
      <c r="U446" s="66" t="str">
        <f>IF(Outcomes!M446="","",DATEDIF(Outcomes!M446,'County Names to hide (2)'!$D$2,"m"))</f>
        <v/>
      </c>
      <c r="V446" s="66" t="str">
        <f>IF(Outcomes!M446="","",IF(Outcomes!N446="","No",IF(AND(INT(Outcomes!N446)&gt;='County Names to hide (2)'!$C$2,INT(Outcomes!N446)&lt;='County Names to hide (2)'!$D$2),"Yes","No")))</f>
        <v/>
      </c>
    </row>
    <row r="447" spans="3:22" s="1" customFormat="1" x14ac:dyDescent="0.35">
      <c r="C447" s="6"/>
      <c r="L447" s="66" t="str">
        <f t="shared" si="6"/>
        <v>Yes</v>
      </c>
      <c r="M447" s="6"/>
      <c r="N447" s="6"/>
      <c r="O447" s="67" t="str">
        <f>IF(Outcomes!M447="","",IF(AND(Outcomes!M447&lt;='County Names to hide (2)'!$D$2,IF(Outcomes!N447="",'County Names to hide (2)'!$D$2,Outcomes!N447)&gt;='County Names to hide (2)'!$C$2),"Yes","No"))</f>
        <v/>
      </c>
      <c r="U447" s="66" t="str">
        <f>IF(Outcomes!M447="","",DATEDIF(Outcomes!M447,'County Names to hide (2)'!$D$2,"m"))</f>
        <v/>
      </c>
      <c r="V447" s="66" t="str">
        <f>IF(Outcomes!M447="","",IF(Outcomes!N447="","No",IF(AND(INT(Outcomes!N447)&gt;='County Names to hide (2)'!$C$2,INT(Outcomes!N447)&lt;='County Names to hide (2)'!$D$2),"Yes","No")))</f>
        <v/>
      </c>
    </row>
    <row r="448" spans="3:22" s="1" customFormat="1" x14ac:dyDescent="0.35">
      <c r="C448" s="6"/>
      <c r="L448" s="66" t="str">
        <f t="shared" si="6"/>
        <v>Yes</v>
      </c>
      <c r="M448" s="6"/>
      <c r="N448" s="6"/>
      <c r="O448" s="67" t="str">
        <f>IF(Outcomes!M448="","",IF(AND(Outcomes!M448&lt;='County Names to hide (2)'!$D$2,IF(Outcomes!N448="",'County Names to hide (2)'!$D$2,Outcomes!N448)&gt;='County Names to hide (2)'!$C$2),"Yes","No"))</f>
        <v/>
      </c>
      <c r="U448" s="66" t="str">
        <f>IF(Outcomes!M448="","",DATEDIF(Outcomes!M448,'County Names to hide (2)'!$D$2,"m"))</f>
        <v/>
      </c>
      <c r="V448" s="66" t="str">
        <f>IF(Outcomes!M448="","",IF(Outcomes!N448="","No",IF(AND(INT(Outcomes!N448)&gt;='County Names to hide (2)'!$C$2,INT(Outcomes!N448)&lt;='County Names to hide (2)'!$D$2),"Yes","No")))</f>
        <v/>
      </c>
    </row>
    <row r="449" spans="3:22" s="1" customFormat="1" x14ac:dyDescent="0.35">
      <c r="C449" s="6"/>
      <c r="L449" s="66" t="str">
        <f t="shared" si="6"/>
        <v>Yes</v>
      </c>
      <c r="M449" s="6"/>
      <c r="N449" s="6"/>
      <c r="O449" s="67" t="str">
        <f>IF(Outcomes!M449="","",IF(AND(Outcomes!M449&lt;='County Names to hide (2)'!$D$2,IF(Outcomes!N449="",'County Names to hide (2)'!$D$2,Outcomes!N449)&gt;='County Names to hide (2)'!$C$2),"Yes","No"))</f>
        <v/>
      </c>
      <c r="U449" s="66" t="str">
        <f>IF(Outcomes!M449="","",DATEDIF(Outcomes!M449,'County Names to hide (2)'!$D$2,"m"))</f>
        <v/>
      </c>
      <c r="V449" s="66" t="str">
        <f>IF(Outcomes!M449="","",IF(Outcomes!N449="","No",IF(AND(INT(Outcomes!N449)&gt;='County Names to hide (2)'!$C$2,INT(Outcomes!N449)&lt;='County Names to hide (2)'!$D$2),"Yes","No")))</f>
        <v/>
      </c>
    </row>
    <row r="450" spans="3:22" s="1" customFormat="1" x14ac:dyDescent="0.35">
      <c r="C450" s="6"/>
      <c r="L450" s="66" t="str">
        <f t="shared" si="6"/>
        <v>Yes</v>
      </c>
      <c r="M450" s="6"/>
      <c r="N450" s="6"/>
      <c r="O450" s="67" t="str">
        <f>IF(Outcomes!M450="","",IF(AND(Outcomes!M450&lt;='County Names to hide (2)'!$D$2,IF(Outcomes!N450="",'County Names to hide (2)'!$D$2,Outcomes!N450)&gt;='County Names to hide (2)'!$C$2),"Yes","No"))</f>
        <v/>
      </c>
      <c r="U450" s="66" t="str">
        <f>IF(Outcomes!M450="","",DATEDIF(Outcomes!M450,'County Names to hide (2)'!$D$2,"m"))</f>
        <v/>
      </c>
      <c r="V450" s="66" t="str">
        <f>IF(Outcomes!M450="","",IF(Outcomes!N450="","No",IF(AND(INT(Outcomes!N450)&gt;='County Names to hide (2)'!$C$2,INT(Outcomes!N450)&lt;='County Names to hide (2)'!$D$2),"Yes","No")))</f>
        <v/>
      </c>
    </row>
    <row r="451" spans="3:22" s="1" customFormat="1" x14ac:dyDescent="0.35">
      <c r="C451" s="6"/>
      <c r="L451" s="66" t="str">
        <f t="shared" si="6"/>
        <v>Yes</v>
      </c>
      <c r="M451" s="6"/>
      <c r="N451" s="6"/>
      <c r="O451" s="67" t="str">
        <f>IF(Outcomes!M451="","",IF(AND(Outcomes!M451&lt;='County Names to hide (2)'!$D$2,IF(Outcomes!N451="",'County Names to hide (2)'!$D$2,Outcomes!N451)&gt;='County Names to hide (2)'!$C$2),"Yes","No"))</f>
        <v/>
      </c>
      <c r="U451" s="66" t="str">
        <f>IF(Outcomes!M451="","",DATEDIF(Outcomes!M451,'County Names to hide (2)'!$D$2,"m"))</f>
        <v/>
      </c>
      <c r="V451" s="66" t="str">
        <f>IF(Outcomes!M451="","",IF(Outcomes!N451="","No",IF(AND(INT(Outcomes!N451)&gt;='County Names to hide (2)'!$C$2,INT(Outcomes!N451)&lt;='County Names to hide (2)'!$D$2),"Yes","No")))</f>
        <v/>
      </c>
    </row>
    <row r="452" spans="3:22" s="1" customFormat="1" x14ac:dyDescent="0.35">
      <c r="C452" s="6"/>
      <c r="L452" s="66" t="str">
        <f t="shared" si="6"/>
        <v>Yes</v>
      </c>
      <c r="M452" s="6"/>
      <c r="N452" s="6"/>
      <c r="O452" s="67" t="str">
        <f>IF(Outcomes!M452="","",IF(AND(Outcomes!M452&lt;='County Names to hide (2)'!$D$2,IF(Outcomes!N452="",'County Names to hide (2)'!$D$2,Outcomes!N452)&gt;='County Names to hide (2)'!$C$2),"Yes","No"))</f>
        <v/>
      </c>
      <c r="U452" s="66" t="str">
        <f>IF(Outcomes!M452="","",DATEDIF(Outcomes!M452,'County Names to hide (2)'!$D$2,"m"))</f>
        <v/>
      </c>
      <c r="V452" s="66" t="str">
        <f>IF(Outcomes!M452="","",IF(Outcomes!N452="","No",IF(AND(INT(Outcomes!N452)&gt;='County Names to hide (2)'!$C$2,INT(Outcomes!N452)&lt;='County Names to hide (2)'!$D$2),"Yes","No")))</f>
        <v/>
      </c>
    </row>
    <row r="453" spans="3:22" s="1" customFormat="1" x14ac:dyDescent="0.35">
      <c r="C453" s="6"/>
      <c r="L453" s="66" t="str">
        <f t="shared" si="6"/>
        <v>Yes</v>
      </c>
      <c r="M453" s="6"/>
      <c r="N453" s="6"/>
      <c r="O453" s="67" t="str">
        <f>IF(Outcomes!M453="","",IF(AND(Outcomes!M453&lt;='County Names to hide (2)'!$D$2,IF(Outcomes!N453="",'County Names to hide (2)'!$D$2,Outcomes!N453)&gt;='County Names to hide (2)'!$C$2),"Yes","No"))</f>
        <v/>
      </c>
      <c r="U453" s="66" t="str">
        <f>IF(Outcomes!M453="","",DATEDIF(Outcomes!M453,'County Names to hide (2)'!$D$2,"m"))</f>
        <v/>
      </c>
      <c r="V453" s="66" t="str">
        <f>IF(Outcomes!M453="","",IF(Outcomes!N453="","No",IF(AND(INT(Outcomes!N453)&gt;='County Names to hide (2)'!$C$2,INT(Outcomes!N453)&lt;='County Names to hide (2)'!$D$2),"Yes","No")))</f>
        <v/>
      </c>
    </row>
    <row r="454" spans="3:22" s="1" customFormat="1" x14ac:dyDescent="0.35">
      <c r="C454" s="6"/>
      <c r="L454" s="66" t="str">
        <f t="shared" ref="L454:L500" si="7">IF(COUNTIF(F454:K454, "Yes")&gt;0, "No", "Yes")</f>
        <v>Yes</v>
      </c>
      <c r="M454" s="6"/>
      <c r="N454" s="6"/>
      <c r="O454" s="67" t="str">
        <f>IF(Outcomes!M454="","",IF(AND(Outcomes!M454&lt;='County Names to hide (2)'!$D$2,IF(Outcomes!N454="",'County Names to hide (2)'!$D$2,Outcomes!N454)&gt;='County Names to hide (2)'!$C$2),"Yes","No"))</f>
        <v/>
      </c>
      <c r="U454" s="66" t="str">
        <f>IF(Outcomes!M454="","",DATEDIF(Outcomes!M454,'County Names to hide (2)'!$D$2,"m"))</f>
        <v/>
      </c>
      <c r="V454" s="66" t="str">
        <f>IF(Outcomes!M454="","",IF(Outcomes!N454="","No",IF(AND(INT(Outcomes!N454)&gt;='County Names to hide (2)'!$C$2,INT(Outcomes!N454)&lt;='County Names to hide (2)'!$D$2),"Yes","No")))</f>
        <v/>
      </c>
    </row>
    <row r="455" spans="3:22" s="1" customFormat="1" x14ac:dyDescent="0.35">
      <c r="C455" s="6"/>
      <c r="L455" s="66" t="str">
        <f t="shared" si="7"/>
        <v>Yes</v>
      </c>
      <c r="M455" s="6"/>
      <c r="N455" s="6"/>
      <c r="O455" s="67" t="str">
        <f>IF(Outcomes!M455="","",IF(AND(Outcomes!M455&lt;='County Names to hide (2)'!$D$2,IF(Outcomes!N455="",'County Names to hide (2)'!$D$2,Outcomes!N455)&gt;='County Names to hide (2)'!$C$2),"Yes","No"))</f>
        <v/>
      </c>
      <c r="U455" s="66" t="str">
        <f>IF(Outcomes!M455="","",DATEDIF(Outcomes!M455,'County Names to hide (2)'!$D$2,"m"))</f>
        <v/>
      </c>
      <c r="V455" s="66" t="str">
        <f>IF(Outcomes!M455="","",IF(Outcomes!N455="","No",IF(AND(INT(Outcomes!N455)&gt;='County Names to hide (2)'!$C$2,INT(Outcomes!N455)&lt;='County Names to hide (2)'!$D$2),"Yes","No")))</f>
        <v/>
      </c>
    </row>
    <row r="456" spans="3:22" s="1" customFormat="1" x14ac:dyDescent="0.35">
      <c r="C456" s="6"/>
      <c r="L456" s="66" t="str">
        <f t="shared" si="7"/>
        <v>Yes</v>
      </c>
      <c r="M456" s="6"/>
      <c r="N456" s="6"/>
      <c r="O456" s="67" t="str">
        <f>IF(Outcomes!M456="","",IF(AND(Outcomes!M456&lt;='County Names to hide (2)'!$D$2,IF(Outcomes!N456="",'County Names to hide (2)'!$D$2,Outcomes!N456)&gt;='County Names to hide (2)'!$C$2),"Yes","No"))</f>
        <v/>
      </c>
      <c r="U456" s="66" t="str">
        <f>IF(Outcomes!M456="","",DATEDIF(Outcomes!M456,'County Names to hide (2)'!$D$2,"m"))</f>
        <v/>
      </c>
      <c r="V456" s="66" t="str">
        <f>IF(Outcomes!M456="","",IF(Outcomes!N456="","No",IF(AND(INT(Outcomes!N456)&gt;='County Names to hide (2)'!$C$2,INT(Outcomes!N456)&lt;='County Names to hide (2)'!$D$2),"Yes","No")))</f>
        <v/>
      </c>
    </row>
    <row r="457" spans="3:22" s="1" customFormat="1" x14ac:dyDescent="0.35">
      <c r="C457" s="6"/>
      <c r="L457" s="66" t="str">
        <f t="shared" si="7"/>
        <v>Yes</v>
      </c>
      <c r="M457" s="6"/>
      <c r="N457" s="6"/>
      <c r="O457" s="67" t="str">
        <f>IF(Outcomes!M457="","",IF(AND(Outcomes!M457&lt;='County Names to hide (2)'!$D$2,IF(Outcomes!N457="",'County Names to hide (2)'!$D$2,Outcomes!N457)&gt;='County Names to hide (2)'!$C$2),"Yes","No"))</f>
        <v/>
      </c>
      <c r="U457" s="66" t="str">
        <f>IF(Outcomes!M457="","",DATEDIF(Outcomes!M457,'County Names to hide (2)'!$D$2,"m"))</f>
        <v/>
      </c>
      <c r="V457" s="66" t="str">
        <f>IF(Outcomes!M457="","",IF(Outcomes!N457="","No",IF(AND(INT(Outcomes!N457)&gt;='County Names to hide (2)'!$C$2,INT(Outcomes!N457)&lt;='County Names to hide (2)'!$D$2),"Yes","No")))</f>
        <v/>
      </c>
    </row>
    <row r="458" spans="3:22" s="1" customFormat="1" x14ac:dyDescent="0.35">
      <c r="C458" s="6"/>
      <c r="L458" s="66" t="str">
        <f t="shared" si="7"/>
        <v>Yes</v>
      </c>
      <c r="M458" s="6"/>
      <c r="N458" s="6"/>
      <c r="O458" s="67" t="str">
        <f>IF(Outcomes!M458="","",IF(AND(Outcomes!M458&lt;='County Names to hide (2)'!$D$2,IF(Outcomes!N458="",'County Names to hide (2)'!$D$2,Outcomes!N458)&gt;='County Names to hide (2)'!$C$2),"Yes","No"))</f>
        <v/>
      </c>
      <c r="U458" s="66" t="str">
        <f>IF(Outcomes!M458="","",DATEDIF(Outcomes!M458,'County Names to hide (2)'!$D$2,"m"))</f>
        <v/>
      </c>
      <c r="V458" s="66" t="str">
        <f>IF(Outcomes!M458="","",IF(Outcomes!N458="","No",IF(AND(INT(Outcomes!N458)&gt;='County Names to hide (2)'!$C$2,INT(Outcomes!N458)&lt;='County Names to hide (2)'!$D$2),"Yes","No")))</f>
        <v/>
      </c>
    </row>
    <row r="459" spans="3:22" s="1" customFormat="1" x14ac:dyDescent="0.35">
      <c r="C459" s="6"/>
      <c r="L459" s="66" t="str">
        <f t="shared" si="7"/>
        <v>Yes</v>
      </c>
      <c r="M459" s="6"/>
      <c r="N459" s="6"/>
      <c r="O459" s="67" t="str">
        <f>IF(Outcomes!M459="","",IF(AND(Outcomes!M459&lt;='County Names to hide (2)'!$D$2,IF(Outcomes!N459="",'County Names to hide (2)'!$D$2,Outcomes!N459)&gt;='County Names to hide (2)'!$C$2),"Yes","No"))</f>
        <v/>
      </c>
      <c r="U459" s="66" t="str">
        <f>IF(Outcomes!M459="","",DATEDIF(Outcomes!M459,'County Names to hide (2)'!$D$2,"m"))</f>
        <v/>
      </c>
      <c r="V459" s="66" t="str">
        <f>IF(Outcomes!M459="","",IF(Outcomes!N459="","No",IF(AND(INT(Outcomes!N459)&gt;='County Names to hide (2)'!$C$2,INT(Outcomes!N459)&lt;='County Names to hide (2)'!$D$2),"Yes","No")))</f>
        <v/>
      </c>
    </row>
    <row r="460" spans="3:22" s="1" customFormat="1" x14ac:dyDescent="0.35">
      <c r="C460" s="6"/>
      <c r="L460" s="66" t="str">
        <f t="shared" si="7"/>
        <v>Yes</v>
      </c>
      <c r="M460" s="6"/>
      <c r="N460" s="6"/>
      <c r="O460" s="67" t="str">
        <f>IF(Outcomes!M460="","",IF(AND(Outcomes!M460&lt;='County Names to hide (2)'!$D$2,IF(Outcomes!N460="",'County Names to hide (2)'!$D$2,Outcomes!N460)&gt;='County Names to hide (2)'!$C$2),"Yes","No"))</f>
        <v/>
      </c>
      <c r="U460" s="66" t="str">
        <f>IF(Outcomes!M460="","",DATEDIF(Outcomes!M460,'County Names to hide (2)'!$D$2,"m"))</f>
        <v/>
      </c>
      <c r="V460" s="66" t="str">
        <f>IF(Outcomes!M460="","",IF(Outcomes!N460="","No",IF(AND(INT(Outcomes!N460)&gt;='County Names to hide (2)'!$C$2,INT(Outcomes!N460)&lt;='County Names to hide (2)'!$D$2),"Yes","No")))</f>
        <v/>
      </c>
    </row>
    <row r="461" spans="3:22" s="1" customFormat="1" x14ac:dyDescent="0.35">
      <c r="C461" s="6"/>
      <c r="L461" s="66" t="str">
        <f t="shared" si="7"/>
        <v>Yes</v>
      </c>
      <c r="M461" s="6"/>
      <c r="N461" s="6"/>
      <c r="O461" s="67" t="str">
        <f>IF(Outcomes!M461="","",IF(AND(Outcomes!M461&lt;='County Names to hide (2)'!$D$2,IF(Outcomes!N461="",'County Names to hide (2)'!$D$2,Outcomes!N461)&gt;='County Names to hide (2)'!$C$2),"Yes","No"))</f>
        <v/>
      </c>
      <c r="U461" s="66" t="str">
        <f>IF(Outcomes!M461="","",DATEDIF(Outcomes!M461,'County Names to hide (2)'!$D$2,"m"))</f>
        <v/>
      </c>
      <c r="V461" s="66" t="str">
        <f>IF(Outcomes!M461="","",IF(Outcomes!N461="","No",IF(AND(INT(Outcomes!N461)&gt;='County Names to hide (2)'!$C$2,INT(Outcomes!N461)&lt;='County Names to hide (2)'!$D$2),"Yes","No")))</f>
        <v/>
      </c>
    </row>
    <row r="462" spans="3:22" s="1" customFormat="1" x14ac:dyDescent="0.35">
      <c r="C462" s="6"/>
      <c r="L462" s="66" t="str">
        <f t="shared" si="7"/>
        <v>Yes</v>
      </c>
      <c r="M462" s="6"/>
      <c r="N462" s="6"/>
      <c r="O462" s="67" t="str">
        <f>IF(Outcomes!M462="","",IF(AND(Outcomes!M462&lt;='County Names to hide (2)'!$D$2,IF(Outcomes!N462="",'County Names to hide (2)'!$D$2,Outcomes!N462)&gt;='County Names to hide (2)'!$C$2),"Yes","No"))</f>
        <v/>
      </c>
      <c r="U462" s="66" t="str">
        <f>IF(Outcomes!M462="","",DATEDIF(Outcomes!M462,'County Names to hide (2)'!$D$2,"m"))</f>
        <v/>
      </c>
      <c r="V462" s="66" t="str">
        <f>IF(Outcomes!M462="","",IF(Outcomes!N462="","No",IF(AND(INT(Outcomes!N462)&gt;='County Names to hide (2)'!$C$2,INT(Outcomes!N462)&lt;='County Names to hide (2)'!$D$2),"Yes","No")))</f>
        <v/>
      </c>
    </row>
    <row r="463" spans="3:22" s="1" customFormat="1" x14ac:dyDescent="0.35">
      <c r="C463" s="6"/>
      <c r="L463" s="66" t="str">
        <f t="shared" si="7"/>
        <v>Yes</v>
      </c>
      <c r="M463" s="6"/>
      <c r="N463" s="6"/>
      <c r="O463" s="67" t="str">
        <f>IF(Outcomes!M463="","",IF(AND(Outcomes!M463&lt;='County Names to hide (2)'!$D$2,IF(Outcomes!N463="",'County Names to hide (2)'!$D$2,Outcomes!N463)&gt;='County Names to hide (2)'!$C$2),"Yes","No"))</f>
        <v/>
      </c>
      <c r="U463" s="66" t="str">
        <f>IF(Outcomes!M463="","",DATEDIF(Outcomes!M463,'County Names to hide (2)'!$D$2,"m"))</f>
        <v/>
      </c>
      <c r="V463" s="66" t="str">
        <f>IF(Outcomes!M463="","",IF(Outcomes!N463="","No",IF(AND(INT(Outcomes!N463)&gt;='County Names to hide (2)'!$C$2,INT(Outcomes!N463)&lt;='County Names to hide (2)'!$D$2),"Yes","No")))</f>
        <v/>
      </c>
    </row>
    <row r="464" spans="3:22" s="1" customFormat="1" x14ac:dyDescent="0.35">
      <c r="C464" s="6"/>
      <c r="L464" s="66" t="str">
        <f t="shared" si="7"/>
        <v>Yes</v>
      </c>
      <c r="M464" s="6"/>
      <c r="N464" s="6"/>
      <c r="O464" s="67" t="str">
        <f>IF(Outcomes!M464="","",IF(AND(Outcomes!M464&lt;='County Names to hide (2)'!$D$2,IF(Outcomes!N464="",'County Names to hide (2)'!$D$2,Outcomes!N464)&gt;='County Names to hide (2)'!$C$2),"Yes","No"))</f>
        <v/>
      </c>
      <c r="U464" s="66" t="str">
        <f>IF(Outcomes!M464="","",DATEDIF(Outcomes!M464,'County Names to hide (2)'!$D$2,"m"))</f>
        <v/>
      </c>
      <c r="V464" s="66" t="str">
        <f>IF(Outcomes!M464="","",IF(Outcomes!N464="","No",IF(AND(INT(Outcomes!N464)&gt;='County Names to hide (2)'!$C$2,INT(Outcomes!N464)&lt;='County Names to hide (2)'!$D$2),"Yes","No")))</f>
        <v/>
      </c>
    </row>
    <row r="465" spans="3:22" s="1" customFormat="1" x14ac:dyDescent="0.35">
      <c r="C465" s="6"/>
      <c r="L465" s="66" t="str">
        <f t="shared" si="7"/>
        <v>Yes</v>
      </c>
      <c r="M465" s="6"/>
      <c r="N465" s="6"/>
      <c r="O465" s="67" t="str">
        <f>IF(Outcomes!M465="","",IF(AND(Outcomes!M465&lt;='County Names to hide (2)'!$D$2,IF(Outcomes!N465="",'County Names to hide (2)'!$D$2,Outcomes!N465)&gt;='County Names to hide (2)'!$C$2),"Yes","No"))</f>
        <v/>
      </c>
      <c r="U465" s="66" t="str">
        <f>IF(Outcomes!M465="","",DATEDIF(Outcomes!M465,'County Names to hide (2)'!$D$2,"m"))</f>
        <v/>
      </c>
      <c r="V465" s="66" t="str">
        <f>IF(Outcomes!M465="","",IF(Outcomes!N465="","No",IF(AND(INT(Outcomes!N465)&gt;='County Names to hide (2)'!$C$2,INT(Outcomes!N465)&lt;='County Names to hide (2)'!$D$2),"Yes","No")))</f>
        <v/>
      </c>
    </row>
    <row r="466" spans="3:22" s="1" customFormat="1" x14ac:dyDescent="0.35">
      <c r="C466" s="6"/>
      <c r="L466" s="66" t="str">
        <f t="shared" si="7"/>
        <v>Yes</v>
      </c>
      <c r="M466" s="6"/>
      <c r="N466" s="6"/>
      <c r="O466" s="67" t="str">
        <f>IF(Outcomes!M466="","",IF(AND(Outcomes!M466&lt;='County Names to hide (2)'!$D$2,IF(Outcomes!N466="",'County Names to hide (2)'!$D$2,Outcomes!N466)&gt;='County Names to hide (2)'!$C$2),"Yes","No"))</f>
        <v/>
      </c>
      <c r="U466" s="66" t="str">
        <f>IF(Outcomes!M466="","",DATEDIF(Outcomes!M466,'County Names to hide (2)'!$D$2,"m"))</f>
        <v/>
      </c>
      <c r="V466" s="66" t="str">
        <f>IF(Outcomes!M466="","",IF(Outcomes!N466="","No",IF(AND(INT(Outcomes!N466)&gt;='County Names to hide (2)'!$C$2,INT(Outcomes!N466)&lt;='County Names to hide (2)'!$D$2),"Yes","No")))</f>
        <v/>
      </c>
    </row>
    <row r="467" spans="3:22" s="1" customFormat="1" x14ac:dyDescent="0.35">
      <c r="C467" s="6"/>
      <c r="L467" s="66" t="str">
        <f t="shared" si="7"/>
        <v>Yes</v>
      </c>
      <c r="M467" s="6"/>
      <c r="N467" s="6"/>
      <c r="O467" s="67" t="str">
        <f>IF(Outcomes!M467="","",IF(AND(Outcomes!M467&lt;='County Names to hide (2)'!$D$2,IF(Outcomes!N467="",'County Names to hide (2)'!$D$2,Outcomes!N467)&gt;='County Names to hide (2)'!$C$2),"Yes","No"))</f>
        <v/>
      </c>
      <c r="U467" s="66" t="str">
        <f>IF(Outcomes!M467="","",DATEDIF(Outcomes!M467,'County Names to hide (2)'!$D$2,"m"))</f>
        <v/>
      </c>
      <c r="V467" s="66" t="str">
        <f>IF(Outcomes!M467="","",IF(Outcomes!N467="","No",IF(AND(INT(Outcomes!N467)&gt;='County Names to hide (2)'!$C$2,INT(Outcomes!N467)&lt;='County Names to hide (2)'!$D$2),"Yes","No")))</f>
        <v/>
      </c>
    </row>
    <row r="468" spans="3:22" s="1" customFormat="1" x14ac:dyDescent="0.35">
      <c r="C468" s="6"/>
      <c r="L468" s="66" t="str">
        <f t="shared" si="7"/>
        <v>Yes</v>
      </c>
      <c r="M468" s="6"/>
      <c r="N468" s="6"/>
      <c r="O468" s="67" t="str">
        <f>IF(Outcomes!M468="","",IF(AND(Outcomes!M468&lt;='County Names to hide (2)'!$D$2,IF(Outcomes!N468="",'County Names to hide (2)'!$D$2,Outcomes!N468)&gt;='County Names to hide (2)'!$C$2),"Yes","No"))</f>
        <v/>
      </c>
      <c r="U468" s="66" t="str">
        <f>IF(Outcomes!M468="","",DATEDIF(Outcomes!M468,'County Names to hide (2)'!$D$2,"m"))</f>
        <v/>
      </c>
      <c r="V468" s="66" t="str">
        <f>IF(Outcomes!M468="","",IF(Outcomes!N468="","No",IF(AND(INT(Outcomes!N468)&gt;='County Names to hide (2)'!$C$2,INT(Outcomes!N468)&lt;='County Names to hide (2)'!$D$2),"Yes","No")))</f>
        <v/>
      </c>
    </row>
    <row r="469" spans="3:22" s="1" customFormat="1" x14ac:dyDescent="0.35">
      <c r="C469" s="6"/>
      <c r="L469" s="66" t="str">
        <f t="shared" si="7"/>
        <v>Yes</v>
      </c>
      <c r="M469" s="6"/>
      <c r="N469" s="6"/>
      <c r="O469" s="67" t="str">
        <f>IF(Outcomes!M469="","",IF(AND(Outcomes!M469&lt;='County Names to hide (2)'!$D$2,IF(Outcomes!N469="",'County Names to hide (2)'!$D$2,Outcomes!N469)&gt;='County Names to hide (2)'!$C$2),"Yes","No"))</f>
        <v/>
      </c>
      <c r="U469" s="66" t="str">
        <f>IF(Outcomes!M469="","",DATEDIF(Outcomes!M469,'County Names to hide (2)'!$D$2,"m"))</f>
        <v/>
      </c>
      <c r="V469" s="66" t="str">
        <f>IF(Outcomes!M469="","",IF(Outcomes!N469="","No",IF(AND(INT(Outcomes!N469)&gt;='County Names to hide (2)'!$C$2,INT(Outcomes!N469)&lt;='County Names to hide (2)'!$D$2),"Yes","No")))</f>
        <v/>
      </c>
    </row>
    <row r="470" spans="3:22" s="1" customFormat="1" x14ac:dyDescent="0.35">
      <c r="C470" s="6"/>
      <c r="L470" s="66" t="str">
        <f t="shared" si="7"/>
        <v>Yes</v>
      </c>
      <c r="M470" s="6"/>
      <c r="N470" s="6"/>
      <c r="O470" s="67" t="str">
        <f>IF(Outcomes!M470="","",IF(AND(Outcomes!M470&lt;='County Names to hide (2)'!$D$2,IF(Outcomes!N470="",'County Names to hide (2)'!$D$2,Outcomes!N470)&gt;='County Names to hide (2)'!$C$2),"Yes","No"))</f>
        <v/>
      </c>
      <c r="U470" s="66" t="str">
        <f>IF(Outcomes!M470="","",DATEDIF(Outcomes!M470,'County Names to hide (2)'!$D$2,"m"))</f>
        <v/>
      </c>
      <c r="V470" s="66" t="str">
        <f>IF(Outcomes!M470="","",IF(Outcomes!N470="","No",IF(AND(INT(Outcomes!N470)&gt;='County Names to hide (2)'!$C$2,INT(Outcomes!N470)&lt;='County Names to hide (2)'!$D$2),"Yes","No")))</f>
        <v/>
      </c>
    </row>
    <row r="471" spans="3:22" s="1" customFormat="1" x14ac:dyDescent="0.35">
      <c r="C471" s="6"/>
      <c r="L471" s="66" t="str">
        <f t="shared" si="7"/>
        <v>Yes</v>
      </c>
      <c r="M471" s="6"/>
      <c r="N471" s="6"/>
      <c r="O471" s="67" t="str">
        <f>IF(Outcomes!M471="","",IF(AND(Outcomes!M471&lt;='County Names to hide (2)'!$D$2,IF(Outcomes!N471="",'County Names to hide (2)'!$D$2,Outcomes!N471)&gt;='County Names to hide (2)'!$C$2),"Yes","No"))</f>
        <v/>
      </c>
      <c r="U471" s="66" t="str">
        <f>IF(Outcomes!M471="","",DATEDIF(Outcomes!M471,'County Names to hide (2)'!$D$2,"m"))</f>
        <v/>
      </c>
      <c r="V471" s="66" t="str">
        <f>IF(Outcomes!M471="","",IF(Outcomes!N471="","No",IF(AND(INT(Outcomes!N471)&gt;='County Names to hide (2)'!$C$2,INT(Outcomes!N471)&lt;='County Names to hide (2)'!$D$2),"Yes","No")))</f>
        <v/>
      </c>
    </row>
    <row r="472" spans="3:22" s="1" customFormat="1" x14ac:dyDescent="0.35">
      <c r="C472" s="6"/>
      <c r="L472" s="66" t="str">
        <f t="shared" si="7"/>
        <v>Yes</v>
      </c>
      <c r="M472" s="6"/>
      <c r="N472" s="6"/>
      <c r="O472" s="67" t="str">
        <f>IF(Outcomes!M472="","",IF(AND(Outcomes!M472&lt;='County Names to hide (2)'!$D$2,IF(Outcomes!N472="",'County Names to hide (2)'!$D$2,Outcomes!N472)&gt;='County Names to hide (2)'!$C$2),"Yes","No"))</f>
        <v/>
      </c>
      <c r="U472" s="66" t="str">
        <f>IF(Outcomes!M472="","",DATEDIF(Outcomes!M472,'County Names to hide (2)'!$D$2,"m"))</f>
        <v/>
      </c>
      <c r="V472" s="66" t="str">
        <f>IF(Outcomes!M472="","",IF(Outcomes!N472="","No",IF(AND(INT(Outcomes!N472)&gt;='County Names to hide (2)'!$C$2,INT(Outcomes!N472)&lt;='County Names to hide (2)'!$D$2),"Yes","No")))</f>
        <v/>
      </c>
    </row>
    <row r="473" spans="3:22" s="1" customFormat="1" x14ac:dyDescent="0.35">
      <c r="C473" s="6"/>
      <c r="L473" s="66" t="str">
        <f t="shared" si="7"/>
        <v>Yes</v>
      </c>
      <c r="M473" s="6"/>
      <c r="N473" s="6"/>
      <c r="O473" s="67" t="str">
        <f>IF(Outcomes!M473="","",IF(AND(Outcomes!M473&lt;='County Names to hide (2)'!$D$2,IF(Outcomes!N473="",'County Names to hide (2)'!$D$2,Outcomes!N473)&gt;='County Names to hide (2)'!$C$2),"Yes","No"))</f>
        <v/>
      </c>
      <c r="U473" s="66" t="str">
        <f>IF(Outcomes!M473="","",DATEDIF(Outcomes!M473,'County Names to hide (2)'!$D$2,"m"))</f>
        <v/>
      </c>
      <c r="V473" s="66" t="str">
        <f>IF(Outcomes!M473="","",IF(Outcomes!N473="","No",IF(AND(INT(Outcomes!N473)&gt;='County Names to hide (2)'!$C$2,INT(Outcomes!N473)&lt;='County Names to hide (2)'!$D$2),"Yes","No")))</f>
        <v/>
      </c>
    </row>
    <row r="474" spans="3:22" s="1" customFormat="1" x14ac:dyDescent="0.35">
      <c r="C474" s="6"/>
      <c r="L474" s="66" t="str">
        <f t="shared" si="7"/>
        <v>Yes</v>
      </c>
      <c r="M474" s="6"/>
      <c r="N474" s="6"/>
      <c r="O474" s="67" t="str">
        <f>IF(Outcomes!M474="","",IF(AND(Outcomes!M474&lt;='County Names to hide (2)'!$D$2,IF(Outcomes!N474="",'County Names to hide (2)'!$D$2,Outcomes!N474)&gt;='County Names to hide (2)'!$C$2),"Yes","No"))</f>
        <v/>
      </c>
      <c r="U474" s="66" t="str">
        <f>IF(Outcomes!M474="","",DATEDIF(Outcomes!M474,'County Names to hide (2)'!$D$2,"m"))</f>
        <v/>
      </c>
      <c r="V474" s="66" t="str">
        <f>IF(Outcomes!M474="","",IF(Outcomes!N474="","No",IF(AND(INT(Outcomes!N474)&gt;='County Names to hide (2)'!$C$2,INT(Outcomes!N474)&lt;='County Names to hide (2)'!$D$2),"Yes","No")))</f>
        <v/>
      </c>
    </row>
    <row r="475" spans="3:22" s="1" customFormat="1" x14ac:dyDescent="0.35">
      <c r="C475" s="6"/>
      <c r="L475" s="66" t="str">
        <f t="shared" si="7"/>
        <v>Yes</v>
      </c>
      <c r="M475" s="6"/>
      <c r="N475" s="6"/>
      <c r="O475" s="67" t="str">
        <f>IF(Outcomes!M475="","",IF(AND(Outcomes!M475&lt;='County Names to hide (2)'!$D$2,IF(Outcomes!N475="",'County Names to hide (2)'!$D$2,Outcomes!N475)&gt;='County Names to hide (2)'!$C$2),"Yes","No"))</f>
        <v/>
      </c>
      <c r="U475" s="66" t="str">
        <f>IF(Outcomes!M475="","",DATEDIF(Outcomes!M475,'County Names to hide (2)'!$D$2,"m"))</f>
        <v/>
      </c>
      <c r="V475" s="66" t="str">
        <f>IF(Outcomes!M475="","",IF(Outcomes!N475="","No",IF(AND(INT(Outcomes!N475)&gt;='County Names to hide (2)'!$C$2,INT(Outcomes!N475)&lt;='County Names to hide (2)'!$D$2),"Yes","No")))</f>
        <v/>
      </c>
    </row>
    <row r="476" spans="3:22" s="1" customFormat="1" x14ac:dyDescent="0.35">
      <c r="C476" s="6"/>
      <c r="L476" s="66" t="str">
        <f t="shared" si="7"/>
        <v>Yes</v>
      </c>
      <c r="M476" s="6"/>
      <c r="N476" s="6"/>
      <c r="O476" s="67" t="str">
        <f>IF(Outcomes!M476="","",IF(AND(Outcomes!M476&lt;='County Names to hide (2)'!$D$2,IF(Outcomes!N476="",'County Names to hide (2)'!$D$2,Outcomes!N476)&gt;='County Names to hide (2)'!$C$2),"Yes","No"))</f>
        <v/>
      </c>
      <c r="U476" s="66" t="str">
        <f>IF(Outcomes!M476="","",DATEDIF(Outcomes!M476,'County Names to hide (2)'!$D$2,"m"))</f>
        <v/>
      </c>
      <c r="V476" s="66" t="str">
        <f>IF(Outcomes!M476="","",IF(Outcomes!N476="","No",IF(AND(INT(Outcomes!N476)&gt;='County Names to hide (2)'!$C$2,INT(Outcomes!N476)&lt;='County Names to hide (2)'!$D$2),"Yes","No")))</f>
        <v/>
      </c>
    </row>
    <row r="477" spans="3:22" s="1" customFormat="1" x14ac:dyDescent="0.35">
      <c r="C477" s="6"/>
      <c r="L477" s="66" t="str">
        <f t="shared" si="7"/>
        <v>Yes</v>
      </c>
      <c r="M477" s="6"/>
      <c r="N477" s="6"/>
      <c r="O477" s="67" t="str">
        <f>IF(Outcomes!M477="","",IF(AND(Outcomes!M477&lt;='County Names to hide (2)'!$D$2,IF(Outcomes!N477="",'County Names to hide (2)'!$D$2,Outcomes!N477)&gt;='County Names to hide (2)'!$C$2),"Yes","No"))</f>
        <v/>
      </c>
      <c r="U477" s="66" t="str">
        <f>IF(Outcomes!M477="","",DATEDIF(Outcomes!M477,'County Names to hide (2)'!$D$2,"m"))</f>
        <v/>
      </c>
      <c r="V477" s="66" t="str">
        <f>IF(Outcomes!M477="","",IF(Outcomes!N477="","No",IF(AND(INT(Outcomes!N477)&gt;='County Names to hide (2)'!$C$2,INT(Outcomes!N477)&lt;='County Names to hide (2)'!$D$2),"Yes","No")))</f>
        <v/>
      </c>
    </row>
    <row r="478" spans="3:22" s="1" customFormat="1" x14ac:dyDescent="0.35">
      <c r="C478" s="6"/>
      <c r="L478" s="66" t="str">
        <f t="shared" si="7"/>
        <v>Yes</v>
      </c>
      <c r="M478" s="6"/>
      <c r="N478" s="6"/>
      <c r="O478" s="67" t="str">
        <f>IF(Outcomes!M478="","",IF(AND(Outcomes!M478&lt;='County Names to hide (2)'!$D$2,IF(Outcomes!N478="",'County Names to hide (2)'!$D$2,Outcomes!N478)&gt;='County Names to hide (2)'!$C$2),"Yes","No"))</f>
        <v/>
      </c>
      <c r="U478" s="66" t="str">
        <f>IF(Outcomes!M478="","",DATEDIF(Outcomes!M478,'County Names to hide (2)'!$D$2,"m"))</f>
        <v/>
      </c>
      <c r="V478" s="66" t="str">
        <f>IF(Outcomes!M478="","",IF(Outcomes!N478="","No",IF(AND(INT(Outcomes!N478)&gt;='County Names to hide (2)'!$C$2,INT(Outcomes!N478)&lt;='County Names to hide (2)'!$D$2),"Yes","No")))</f>
        <v/>
      </c>
    </row>
    <row r="479" spans="3:22" s="1" customFormat="1" x14ac:dyDescent="0.35">
      <c r="C479" s="6"/>
      <c r="L479" s="66" t="str">
        <f t="shared" si="7"/>
        <v>Yes</v>
      </c>
      <c r="M479" s="6"/>
      <c r="N479" s="6"/>
      <c r="O479" s="67" t="str">
        <f>IF(Outcomes!M479="","",IF(AND(Outcomes!M479&lt;='County Names to hide (2)'!$D$2,IF(Outcomes!N479="",'County Names to hide (2)'!$D$2,Outcomes!N479)&gt;='County Names to hide (2)'!$C$2),"Yes","No"))</f>
        <v/>
      </c>
      <c r="U479" s="66" t="str">
        <f>IF(Outcomes!M479="","",DATEDIF(Outcomes!M479,'County Names to hide (2)'!$D$2,"m"))</f>
        <v/>
      </c>
      <c r="V479" s="66" t="str">
        <f>IF(Outcomes!M479="","",IF(Outcomes!N479="","No",IF(AND(INT(Outcomes!N479)&gt;='County Names to hide (2)'!$C$2,INT(Outcomes!N479)&lt;='County Names to hide (2)'!$D$2),"Yes","No")))</f>
        <v/>
      </c>
    </row>
    <row r="480" spans="3:22" s="1" customFormat="1" x14ac:dyDescent="0.35">
      <c r="C480" s="6"/>
      <c r="L480" s="66" t="str">
        <f t="shared" si="7"/>
        <v>Yes</v>
      </c>
      <c r="M480" s="6"/>
      <c r="N480" s="6"/>
      <c r="O480" s="67" t="str">
        <f>IF(Outcomes!M480="","",IF(AND(Outcomes!M480&lt;='County Names to hide (2)'!$D$2,IF(Outcomes!N480="",'County Names to hide (2)'!$D$2,Outcomes!N480)&gt;='County Names to hide (2)'!$C$2),"Yes","No"))</f>
        <v/>
      </c>
      <c r="U480" s="66" t="str">
        <f>IF(Outcomes!M480="","",DATEDIF(Outcomes!M480,'County Names to hide (2)'!$D$2,"m"))</f>
        <v/>
      </c>
      <c r="V480" s="66" t="str">
        <f>IF(Outcomes!M480="","",IF(Outcomes!N480="","No",IF(AND(INT(Outcomes!N480)&gt;='County Names to hide (2)'!$C$2,INT(Outcomes!N480)&lt;='County Names to hide (2)'!$D$2),"Yes","No")))</f>
        <v/>
      </c>
    </row>
    <row r="481" spans="3:22" s="1" customFormat="1" x14ac:dyDescent="0.35">
      <c r="C481" s="6"/>
      <c r="L481" s="66" t="str">
        <f t="shared" si="7"/>
        <v>Yes</v>
      </c>
      <c r="M481" s="6"/>
      <c r="N481" s="6"/>
      <c r="O481" s="67" t="str">
        <f>IF(Outcomes!M481="","",IF(AND(Outcomes!M481&lt;='County Names to hide (2)'!$D$2,IF(Outcomes!N481="",'County Names to hide (2)'!$D$2,Outcomes!N481)&gt;='County Names to hide (2)'!$C$2),"Yes","No"))</f>
        <v/>
      </c>
      <c r="U481" s="66" t="str">
        <f>IF(Outcomes!M481="","",DATEDIF(Outcomes!M481,'County Names to hide (2)'!$D$2,"m"))</f>
        <v/>
      </c>
      <c r="V481" s="66" t="str">
        <f>IF(Outcomes!M481="","",IF(Outcomes!N481="","No",IF(AND(INT(Outcomes!N481)&gt;='County Names to hide (2)'!$C$2,INT(Outcomes!N481)&lt;='County Names to hide (2)'!$D$2),"Yes","No")))</f>
        <v/>
      </c>
    </row>
    <row r="482" spans="3:22" s="1" customFormat="1" x14ac:dyDescent="0.35">
      <c r="C482" s="6"/>
      <c r="L482" s="66" t="str">
        <f t="shared" si="7"/>
        <v>Yes</v>
      </c>
      <c r="M482" s="6"/>
      <c r="N482" s="6"/>
      <c r="O482" s="67" t="str">
        <f>IF(Outcomes!M482="","",IF(AND(Outcomes!M482&lt;='County Names to hide (2)'!$D$2,IF(Outcomes!N482="",'County Names to hide (2)'!$D$2,Outcomes!N482)&gt;='County Names to hide (2)'!$C$2),"Yes","No"))</f>
        <v/>
      </c>
      <c r="U482" s="66" t="str">
        <f>IF(Outcomes!M482="","",DATEDIF(Outcomes!M482,'County Names to hide (2)'!$D$2,"m"))</f>
        <v/>
      </c>
      <c r="V482" s="66" t="str">
        <f>IF(Outcomes!M482="","",IF(Outcomes!N482="","No",IF(AND(INT(Outcomes!N482)&gt;='County Names to hide (2)'!$C$2,INT(Outcomes!N482)&lt;='County Names to hide (2)'!$D$2),"Yes","No")))</f>
        <v/>
      </c>
    </row>
    <row r="483" spans="3:22" s="1" customFormat="1" x14ac:dyDescent="0.35">
      <c r="C483" s="6"/>
      <c r="L483" s="66" t="str">
        <f t="shared" si="7"/>
        <v>Yes</v>
      </c>
      <c r="M483" s="6"/>
      <c r="N483" s="6"/>
      <c r="O483" s="67" t="str">
        <f>IF(Outcomes!M483="","",IF(AND(Outcomes!M483&lt;='County Names to hide (2)'!$D$2,IF(Outcomes!N483="",'County Names to hide (2)'!$D$2,Outcomes!N483)&gt;='County Names to hide (2)'!$C$2),"Yes","No"))</f>
        <v/>
      </c>
      <c r="U483" s="66" t="str">
        <f>IF(Outcomes!M483="","",DATEDIF(Outcomes!M483,'County Names to hide (2)'!$D$2,"m"))</f>
        <v/>
      </c>
      <c r="V483" s="66" t="str">
        <f>IF(Outcomes!M483="","",IF(Outcomes!N483="","No",IF(AND(INT(Outcomes!N483)&gt;='County Names to hide (2)'!$C$2,INT(Outcomes!N483)&lt;='County Names to hide (2)'!$D$2),"Yes","No")))</f>
        <v/>
      </c>
    </row>
    <row r="484" spans="3:22" s="1" customFormat="1" x14ac:dyDescent="0.35">
      <c r="C484" s="6"/>
      <c r="L484" s="66" t="str">
        <f t="shared" si="7"/>
        <v>Yes</v>
      </c>
      <c r="M484" s="6"/>
      <c r="N484" s="6"/>
      <c r="O484" s="67" t="str">
        <f>IF(Outcomes!M484="","",IF(AND(Outcomes!M484&lt;='County Names to hide (2)'!$D$2,IF(Outcomes!N484="",'County Names to hide (2)'!$D$2,Outcomes!N484)&gt;='County Names to hide (2)'!$C$2),"Yes","No"))</f>
        <v/>
      </c>
      <c r="U484" s="66" t="str">
        <f>IF(Outcomes!M484="","",DATEDIF(Outcomes!M484,'County Names to hide (2)'!$D$2,"m"))</f>
        <v/>
      </c>
      <c r="V484" s="66" t="str">
        <f>IF(Outcomes!M484="","",IF(Outcomes!N484="","No",IF(AND(INT(Outcomes!N484)&gt;='County Names to hide (2)'!$C$2,INT(Outcomes!N484)&lt;='County Names to hide (2)'!$D$2),"Yes","No")))</f>
        <v/>
      </c>
    </row>
    <row r="485" spans="3:22" s="1" customFormat="1" x14ac:dyDescent="0.35">
      <c r="C485" s="6"/>
      <c r="L485" s="66" t="str">
        <f t="shared" si="7"/>
        <v>Yes</v>
      </c>
      <c r="M485" s="6"/>
      <c r="N485" s="6"/>
      <c r="O485" s="67" t="str">
        <f>IF(Outcomes!M485="","",IF(AND(Outcomes!M485&lt;='County Names to hide (2)'!$D$2,IF(Outcomes!N485="",'County Names to hide (2)'!$D$2,Outcomes!N485)&gt;='County Names to hide (2)'!$C$2),"Yes","No"))</f>
        <v/>
      </c>
      <c r="U485" s="66" t="str">
        <f>IF(Outcomes!M485="","",DATEDIF(Outcomes!M485,'County Names to hide (2)'!$D$2,"m"))</f>
        <v/>
      </c>
      <c r="V485" s="66" t="str">
        <f>IF(Outcomes!M485="","",IF(Outcomes!N485="","No",IF(AND(INT(Outcomes!N485)&gt;='County Names to hide (2)'!$C$2,INT(Outcomes!N485)&lt;='County Names to hide (2)'!$D$2),"Yes","No")))</f>
        <v/>
      </c>
    </row>
    <row r="486" spans="3:22" s="1" customFormat="1" x14ac:dyDescent="0.35">
      <c r="C486" s="6"/>
      <c r="L486" s="66" t="str">
        <f t="shared" si="7"/>
        <v>Yes</v>
      </c>
      <c r="M486" s="6"/>
      <c r="N486" s="6"/>
      <c r="O486" s="67" t="str">
        <f>IF(Outcomes!M486="","",IF(AND(Outcomes!M486&lt;='County Names to hide (2)'!$D$2,IF(Outcomes!N486="",'County Names to hide (2)'!$D$2,Outcomes!N486)&gt;='County Names to hide (2)'!$C$2),"Yes","No"))</f>
        <v/>
      </c>
      <c r="U486" s="66" t="str">
        <f>IF(Outcomes!M486="","",DATEDIF(Outcomes!M486,'County Names to hide (2)'!$D$2,"m"))</f>
        <v/>
      </c>
      <c r="V486" s="66" t="str">
        <f>IF(Outcomes!M486="","",IF(Outcomes!N486="","No",IF(AND(INT(Outcomes!N486)&gt;='County Names to hide (2)'!$C$2,INT(Outcomes!N486)&lt;='County Names to hide (2)'!$D$2),"Yes","No")))</f>
        <v/>
      </c>
    </row>
    <row r="487" spans="3:22" s="1" customFormat="1" x14ac:dyDescent="0.35">
      <c r="C487" s="6"/>
      <c r="L487" s="66" t="str">
        <f t="shared" si="7"/>
        <v>Yes</v>
      </c>
      <c r="M487" s="6"/>
      <c r="N487" s="6"/>
      <c r="O487" s="67" t="str">
        <f>IF(Outcomes!M487="","",IF(AND(Outcomes!M487&lt;='County Names to hide (2)'!$D$2,IF(Outcomes!N487="",'County Names to hide (2)'!$D$2,Outcomes!N487)&gt;='County Names to hide (2)'!$C$2),"Yes","No"))</f>
        <v/>
      </c>
      <c r="U487" s="66" t="str">
        <f>IF(Outcomes!M487="","",DATEDIF(Outcomes!M487,'County Names to hide (2)'!$D$2,"m"))</f>
        <v/>
      </c>
      <c r="V487" s="66" t="str">
        <f>IF(Outcomes!M487="","",IF(Outcomes!N487="","No",IF(AND(INT(Outcomes!N487)&gt;='County Names to hide (2)'!$C$2,INT(Outcomes!N487)&lt;='County Names to hide (2)'!$D$2),"Yes","No")))</f>
        <v/>
      </c>
    </row>
    <row r="488" spans="3:22" s="1" customFormat="1" x14ac:dyDescent="0.35">
      <c r="C488" s="6"/>
      <c r="L488" s="66" t="str">
        <f t="shared" si="7"/>
        <v>Yes</v>
      </c>
      <c r="M488" s="6"/>
      <c r="N488" s="6"/>
      <c r="O488" s="67" t="str">
        <f>IF(Outcomes!M488="","",IF(AND(Outcomes!M488&lt;='County Names to hide (2)'!$D$2,IF(Outcomes!N488="",'County Names to hide (2)'!$D$2,Outcomes!N488)&gt;='County Names to hide (2)'!$C$2),"Yes","No"))</f>
        <v/>
      </c>
      <c r="U488" s="66" t="str">
        <f>IF(Outcomes!M488="","",DATEDIF(Outcomes!M488,'County Names to hide (2)'!$D$2,"m"))</f>
        <v/>
      </c>
      <c r="V488" s="66" t="str">
        <f>IF(Outcomes!M488="","",IF(Outcomes!N488="","No",IF(AND(INT(Outcomes!N488)&gt;='County Names to hide (2)'!$C$2,INT(Outcomes!N488)&lt;='County Names to hide (2)'!$D$2),"Yes","No")))</f>
        <v/>
      </c>
    </row>
    <row r="489" spans="3:22" s="1" customFormat="1" x14ac:dyDescent="0.35">
      <c r="C489" s="6"/>
      <c r="L489" s="66" t="str">
        <f t="shared" si="7"/>
        <v>Yes</v>
      </c>
      <c r="M489" s="6"/>
      <c r="N489" s="6"/>
      <c r="O489" s="67" t="str">
        <f>IF(Outcomes!M489="","",IF(AND(Outcomes!M489&lt;='County Names to hide (2)'!$D$2,IF(Outcomes!N489="",'County Names to hide (2)'!$D$2,Outcomes!N489)&gt;='County Names to hide (2)'!$C$2),"Yes","No"))</f>
        <v/>
      </c>
      <c r="U489" s="66" t="str">
        <f>IF(Outcomes!M489="","",DATEDIF(Outcomes!M489,'County Names to hide (2)'!$D$2,"m"))</f>
        <v/>
      </c>
      <c r="V489" s="66" t="str">
        <f>IF(Outcomes!M489="","",IF(Outcomes!N489="","No",IF(AND(INT(Outcomes!N489)&gt;='County Names to hide (2)'!$C$2,INT(Outcomes!N489)&lt;='County Names to hide (2)'!$D$2),"Yes","No")))</f>
        <v/>
      </c>
    </row>
    <row r="490" spans="3:22" s="1" customFormat="1" x14ac:dyDescent="0.35">
      <c r="C490" s="6"/>
      <c r="L490" s="66" t="str">
        <f t="shared" si="7"/>
        <v>Yes</v>
      </c>
      <c r="M490" s="6"/>
      <c r="N490" s="6"/>
      <c r="O490" s="67" t="str">
        <f>IF(Outcomes!M490="","",IF(AND(Outcomes!M490&lt;='County Names to hide (2)'!$D$2,IF(Outcomes!N490="",'County Names to hide (2)'!$D$2,Outcomes!N490)&gt;='County Names to hide (2)'!$C$2),"Yes","No"))</f>
        <v/>
      </c>
      <c r="U490" s="66" t="str">
        <f>IF(Outcomes!M490="","",DATEDIF(Outcomes!M490,'County Names to hide (2)'!$D$2,"m"))</f>
        <v/>
      </c>
      <c r="V490" s="66" t="str">
        <f>IF(Outcomes!M490="","",IF(Outcomes!N490="","No",IF(AND(INT(Outcomes!N490)&gt;='County Names to hide (2)'!$C$2,INT(Outcomes!N490)&lt;='County Names to hide (2)'!$D$2),"Yes","No")))</f>
        <v/>
      </c>
    </row>
    <row r="491" spans="3:22" s="1" customFormat="1" x14ac:dyDescent="0.35">
      <c r="C491" s="6"/>
      <c r="L491" s="66" t="str">
        <f t="shared" si="7"/>
        <v>Yes</v>
      </c>
      <c r="M491" s="6"/>
      <c r="N491" s="6"/>
      <c r="O491" s="67" t="str">
        <f>IF(Outcomes!M491="","",IF(AND(Outcomes!M491&lt;='County Names to hide (2)'!$D$2,IF(Outcomes!N491="",'County Names to hide (2)'!$D$2,Outcomes!N491)&gt;='County Names to hide (2)'!$C$2),"Yes","No"))</f>
        <v/>
      </c>
      <c r="U491" s="66" t="str">
        <f>IF(Outcomes!M491="","",DATEDIF(Outcomes!M491,'County Names to hide (2)'!$D$2,"m"))</f>
        <v/>
      </c>
      <c r="V491" s="66" t="str">
        <f>IF(Outcomes!M491="","",IF(Outcomes!N491="","No",IF(AND(INT(Outcomes!N491)&gt;='County Names to hide (2)'!$C$2,INT(Outcomes!N491)&lt;='County Names to hide (2)'!$D$2),"Yes","No")))</f>
        <v/>
      </c>
    </row>
    <row r="492" spans="3:22" s="1" customFormat="1" x14ac:dyDescent="0.35">
      <c r="C492" s="6"/>
      <c r="L492" s="66" t="str">
        <f t="shared" si="7"/>
        <v>Yes</v>
      </c>
      <c r="M492" s="6"/>
      <c r="N492" s="6"/>
      <c r="O492" s="67" t="str">
        <f>IF(Outcomes!M492="","",IF(AND(Outcomes!M492&lt;='County Names to hide (2)'!$D$2,IF(Outcomes!N492="",'County Names to hide (2)'!$D$2,Outcomes!N492)&gt;='County Names to hide (2)'!$C$2),"Yes","No"))</f>
        <v/>
      </c>
      <c r="U492" s="66" t="str">
        <f>IF(Outcomes!M492="","",DATEDIF(Outcomes!M492,'County Names to hide (2)'!$D$2,"m"))</f>
        <v/>
      </c>
      <c r="V492" s="66" t="str">
        <f>IF(Outcomes!M492="","",IF(Outcomes!N492="","No",IF(AND(INT(Outcomes!N492)&gt;='County Names to hide (2)'!$C$2,INT(Outcomes!N492)&lt;='County Names to hide (2)'!$D$2),"Yes","No")))</f>
        <v/>
      </c>
    </row>
    <row r="493" spans="3:22" s="1" customFormat="1" x14ac:dyDescent="0.35">
      <c r="C493" s="6"/>
      <c r="L493" s="66" t="str">
        <f t="shared" si="7"/>
        <v>Yes</v>
      </c>
      <c r="M493" s="6"/>
      <c r="N493" s="6"/>
      <c r="O493" s="67" t="str">
        <f>IF(Outcomes!M493="","",IF(AND(Outcomes!M493&lt;='County Names to hide (2)'!$D$2,IF(Outcomes!N493="",'County Names to hide (2)'!$D$2,Outcomes!N493)&gt;='County Names to hide (2)'!$C$2),"Yes","No"))</f>
        <v/>
      </c>
      <c r="U493" s="66" t="str">
        <f>IF(Outcomes!M493="","",DATEDIF(Outcomes!M493,'County Names to hide (2)'!$D$2,"m"))</f>
        <v/>
      </c>
      <c r="V493" s="66" t="str">
        <f>IF(Outcomes!M493="","",IF(Outcomes!N493="","No",IF(AND(INT(Outcomes!N493)&gt;='County Names to hide (2)'!$C$2,INT(Outcomes!N493)&lt;='County Names to hide (2)'!$D$2),"Yes","No")))</f>
        <v/>
      </c>
    </row>
    <row r="494" spans="3:22" s="1" customFormat="1" x14ac:dyDescent="0.35">
      <c r="C494" s="6"/>
      <c r="L494" s="66" t="str">
        <f t="shared" si="7"/>
        <v>Yes</v>
      </c>
      <c r="M494" s="6"/>
      <c r="N494" s="6"/>
      <c r="O494" s="67" t="str">
        <f>IF(Outcomes!M494="","",IF(AND(Outcomes!M494&lt;='County Names to hide (2)'!$D$2,IF(Outcomes!N494="",'County Names to hide (2)'!$D$2,Outcomes!N494)&gt;='County Names to hide (2)'!$C$2),"Yes","No"))</f>
        <v/>
      </c>
      <c r="U494" s="66" t="str">
        <f>IF(Outcomes!M494="","",DATEDIF(Outcomes!M494,'County Names to hide (2)'!$D$2,"m"))</f>
        <v/>
      </c>
      <c r="V494" s="66" t="str">
        <f>IF(Outcomes!M494="","",IF(Outcomes!N494="","No",IF(AND(INT(Outcomes!N494)&gt;='County Names to hide (2)'!$C$2,INT(Outcomes!N494)&lt;='County Names to hide (2)'!$D$2),"Yes","No")))</f>
        <v/>
      </c>
    </row>
    <row r="495" spans="3:22" s="1" customFormat="1" x14ac:dyDescent="0.35">
      <c r="C495" s="6"/>
      <c r="L495" s="66" t="str">
        <f t="shared" si="7"/>
        <v>Yes</v>
      </c>
      <c r="M495" s="6"/>
      <c r="N495" s="6"/>
      <c r="O495" s="67" t="str">
        <f>IF(Outcomes!M495="","",IF(AND(Outcomes!M495&lt;='County Names to hide (2)'!$D$2,IF(Outcomes!N495="",'County Names to hide (2)'!$D$2,Outcomes!N495)&gt;='County Names to hide (2)'!$C$2),"Yes","No"))</f>
        <v/>
      </c>
      <c r="U495" s="66" t="str">
        <f>IF(Outcomes!M495="","",DATEDIF(Outcomes!M495,'County Names to hide (2)'!$D$2,"m"))</f>
        <v/>
      </c>
      <c r="V495" s="66" t="str">
        <f>IF(Outcomes!M495="","",IF(Outcomes!N495="","No",IF(AND(INT(Outcomes!N495)&gt;='County Names to hide (2)'!$C$2,INT(Outcomes!N495)&lt;='County Names to hide (2)'!$D$2),"Yes","No")))</f>
        <v/>
      </c>
    </row>
    <row r="496" spans="3:22" s="1" customFormat="1" x14ac:dyDescent="0.35">
      <c r="C496" s="6"/>
      <c r="L496" s="66" t="str">
        <f t="shared" si="7"/>
        <v>Yes</v>
      </c>
      <c r="M496" s="6"/>
      <c r="N496" s="6"/>
      <c r="O496" s="67" t="str">
        <f>IF(Outcomes!M496="","",IF(AND(Outcomes!M496&lt;='County Names to hide (2)'!$D$2,IF(Outcomes!N496="",'County Names to hide (2)'!$D$2,Outcomes!N496)&gt;='County Names to hide (2)'!$C$2),"Yes","No"))</f>
        <v/>
      </c>
      <c r="U496" s="66" t="str">
        <f>IF(Outcomes!M496="","",DATEDIF(Outcomes!M496,'County Names to hide (2)'!$D$2,"m"))</f>
        <v/>
      </c>
      <c r="V496" s="66" t="str">
        <f>IF(Outcomes!M496="","",IF(Outcomes!N496="","No",IF(AND(INT(Outcomes!N496)&gt;='County Names to hide (2)'!$C$2,INT(Outcomes!N496)&lt;='County Names to hide (2)'!$D$2),"Yes","No")))</f>
        <v/>
      </c>
    </row>
    <row r="497" spans="3:22" s="1" customFormat="1" x14ac:dyDescent="0.35">
      <c r="C497" s="6"/>
      <c r="L497" s="66" t="str">
        <f t="shared" si="7"/>
        <v>Yes</v>
      </c>
      <c r="M497" s="6"/>
      <c r="N497" s="6"/>
      <c r="O497" s="67" t="str">
        <f>IF(Outcomes!M497="","",IF(AND(Outcomes!M497&lt;='County Names to hide (2)'!$D$2,IF(Outcomes!N497="",'County Names to hide (2)'!$D$2,Outcomes!N497)&gt;='County Names to hide (2)'!$C$2),"Yes","No"))</f>
        <v/>
      </c>
      <c r="U497" s="66" t="str">
        <f>IF(Outcomes!M497="","",DATEDIF(Outcomes!M497,'County Names to hide (2)'!$D$2,"m"))</f>
        <v/>
      </c>
      <c r="V497" s="66" t="str">
        <f>IF(Outcomes!M497="","",IF(Outcomes!N497="","No",IF(AND(INT(Outcomes!N497)&gt;='County Names to hide (2)'!$C$2,INT(Outcomes!N497)&lt;='County Names to hide (2)'!$D$2),"Yes","No")))</f>
        <v/>
      </c>
    </row>
    <row r="498" spans="3:22" s="1" customFormat="1" x14ac:dyDescent="0.35">
      <c r="C498" s="6"/>
      <c r="L498" s="66" t="str">
        <f t="shared" si="7"/>
        <v>Yes</v>
      </c>
      <c r="M498" s="6"/>
      <c r="N498" s="6"/>
      <c r="O498" s="67" t="str">
        <f>IF(Outcomes!M498="","",IF(AND(Outcomes!M498&lt;='County Names to hide (2)'!$D$2,IF(Outcomes!N498="",'County Names to hide (2)'!$D$2,Outcomes!N498)&gt;='County Names to hide (2)'!$C$2),"Yes","No"))</f>
        <v/>
      </c>
      <c r="U498" s="66" t="str">
        <f>IF(Outcomes!M498="","",DATEDIF(Outcomes!M498,'County Names to hide (2)'!$D$2,"m"))</f>
        <v/>
      </c>
      <c r="V498" s="66" t="str">
        <f>IF(Outcomes!M498="","",IF(Outcomes!N498="","No",IF(AND(INT(Outcomes!N498)&gt;='County Names to hide (2)'!$C$2,INT(Outcomes!N498)&lt;='County Names to hide (2)'!$D$2),"Yes","No")))</f>
        <v/>
      </c>
    </row>
    <row r="499" spans="3:22" s="1" customFormat="1" x14ac:dyDescent="0.35">
      <c r="C499" s="6"/>
      <c r="L499" s="66" t="str">
        <f t="shared" si="7"/>
        <v>Yes</v>
      </c>
      <c r="M499" s="6"/>
      <c r="N499" s="6"/>
      <c r="O499" s="67" t="str">
        <f>IF(Outcomes!M499="","",IF(AND(Outcomes!M499&lt;='County Names to hide (2)'!$D$2,IF(Outcomes!N499="",'County Names to hide (2)'!$D$2,Outcomes!N499)&gt;='County Names to hide (2)'!$C$2),"Yes","No"))</f>
        <v/>
      </c>
      <c r="U499" s="66" t="str">
        <f>IF(Outcomes!M499="","",DATEDIF(Outcomes!M499,'County Names to hide (2)'!$D$2,"m"))</f>
        <v/>
      </c>
      <c r="V499" s="66" t="str">
        <f>IF(Outcomes!M499="","",IF(Outcomes!N499="","No",IF(AND(INT(Outcomes!N499)&gt;='County Names to hide (2)'!$C$2,INT(Outcomes!N499)&lt;='County Names to hide (2)'!$D$2),"Yes","No")))</f>
        <v/>
      </c>
    </row>
    <row r="500" spans="3:22" s="1" customFormat="1" x14ac:dyDescent="0.35">
      <c r="C500" s="6"/>
      <c r="L500" s="66" t="str">
        <f t="shared" si="7"/>
        <v>Yes</v>
      </c>
      <c r="M500" s="6"/>
      <c r="N500" s="6"/>
      <c r="O500" s="67" t="str">
        <f>IF(Outcomes!M500="","",IF(AND(Outcomes!M500&lt;='County Names to hide (2)'!$D$2,IF(Outcomes!N500="",'County Names to hide (2)'!$D$2,Outcomes!N500)&gt;='County Names to hide (2)'!$C$2),"Yes","No"))</f>
        <v/>
      </c>
      <c r="U500" s="66" t="str">
        <f>IF(Outcomes!M500="","",DATEDIF(Outcomes!M500,'County Names to hide (2)'!$D$2,"m"))</f>
        <v/>
      </c>
      <c r="V500" s="66" t="str">
        <f>IF(Outcomes!M500="","",IF(Outcomes!N500="","No",IF(AND(INT(Outcomes!N500)&gt;='County Names to hide (2)'!$C$2,INT(Outcomes!N500)&lt;='County Names to hide (2)'!$D$2),"Yes","No")))</f>
        <v/>
      </c>
    </row>
  </sheetData>
  <sheetProtection algorithmName="SHA-512" hashValue="0Yumo1S9m6MnKN1UKsGNwNXHzbZIZuw7/3hrznQ/vpQFbqSA40ihV99Du+8DTmblkSkTp5w5uRL6fsyOvL4BOQ==" saltValue="9uYOzHQ5VAochzgsd8pElg==" spinCount="100000" sheet="1" objects="1" scenarios="1" selectLockedCells="1" sort="0"/>
  <mergeCells count="3">
    <mergeCell ref="A3:B3"/>
    <mergeCell ref="A4:L4"/>
    <mergeCell ref="A1:F2"/>
  </mergeCells>
  <dataValidations count="2">
    <dataValidation type="list" allowBlank="1" showInputMessage="1" showErrorMessage="1" sqref="D1:D2 D6:D1048576" xr:uid="{CC6789BC-7875-43CC-ADFA-9AD4A5D981DC}">
      <formula1>"Male, Female"</formula1>
    </dataValidation>
    <dataValidation type="list" allowBlank="1" showInputMessage="1" showErrorMessage="1" sqref="E1:K3 E6:K1048576 W6:AA1048576" xr:uid="{E772E763-CBB8-48D2-83E7-76E6BA94ACD6}">
      <formula1>"Yes, No"</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BFFC9-1884-46CC-8C25-58E73B035655}">
  <sheetPr>
    <tabColor rgb="FF92D050"/>
  </sheetPr>
  <dimension ref="A1:E12"/>
  <sheetViews>
    <sheetView zoomScale="115" zoomScaleNormal="115" workbookViewId="0">
      <selection activeCell="A7" sqref="A7:A8"/>
    </sheetView>
  </sheetViews>
  <sheetFormatPr defaultRowHeight="14.5" x14ac:dyDescent="0.35"/>
  <cols>
    <col min="1" max="1" width="53.81640625" bestFit="1" customWidth="1"/>
    <col min="2" max="2" width="28.453125" bestFit="1" customWidth="1"/>
    <col min="3" max="3" width="5.81640625" bestFit="1" customWidth="1"/>
    <col min="4" max="4" width="5.1796875" customWidth="1"/>
    <col min="5" max="5" width="8.453125" bestFit="1" customWidth="1"/>
  </cols>
  <sheetData>
    <row r="1" spans="1:5" ht="175.5" customHeight="1" x14ac:dyDescent="0.35">
      <c r="A1" s="98" t="s">
        <v>132</v>
      </c>
      <c r="B1" s="98"/>
      <c r="C1" s="98"/>
      <c r="D1" s="98"/>
      <c r="E1" s="98"/>
    </row>
    <row r="2" spans="1:5" x14ac:dyDescent="0.35">
      <c r="A2" s="99" t="s">
        <v>133</v>
      </c>
      <c r="B2" s="99"/>
      <c r="C2" s="99"/>
      <c r="D2" s="99"/>
      <c r="E2" s="99"/>
    </row>
    <row r="3" spans="1:5" x14ac:dyDescent="0.35">
      <c r="A3" s="56" t="s">
        <v>134</v>
      </c>
      <c r="B3" s="56" t="s">
        <v>135</v>
      </c>
      <c r="C3" s="56" t="s">
        <v>136</v>
      </c>
      <c r="D3" s="56" t="s">
        <v>137</v>
      </c>
      <c r="E3" s="56" t="s">
        <v>138</v>
      </c>
    </row>
    <row r="4" spans="1:5" ht="72.5" x14ac:dyDescent="0.35">
      <c r="A4" s="100" t="s">
        <v>139</v>
      </c>
      <c r="B4" s="10" t="s">
        <v>140</v>
      </c>
      <c r="C4" s="64">
        <v>1</v>
      </c>
      <c r="D4" s="54">
        <f>COUNTIFS(Table1[Was this staff member employed by your agency during the report period? ], "Yes", Table1[Staff Role], "Therapist", Table1[Has the therapist been employed by your agency for more than 2 months?], "Yes")</f>
        <v>0</v>
      </c>
      <c r="E4" s="55" t="str">
        <f>IFERROR(COUNTIFS(Table1[Was this staff member employed by your agency during the report period? ], "Yes",
Table1[Staff Role], "Therapist",
Table1[Has the therapist been employed by your agency for more than 2 months?], "Yes",
Table1[Has the therapist completed the 5-day orientation training and obtained certification in MST?], "Yes")/ COUNTIFS(Table1[Was this staff member employed by your agency during the report period? ], "Yes", Table1[Staff Role], "Therapist",
Table1[Has the therapist been employed by your agency for more than 2 months?], "Yes"), "NA")</f>
        <v>NA</v>
      </c>
    </row>
    <row r="5" spans="1:5" ht="29" x14ac:dyDescent="0.35">
      <c r="A5" s="100"/>
      <c r="B5" s="73" t="s">
        <v>141</v>
      </c>
      <c r="C5" s="74">
        <v>1</v>
      </c>
      <c r="D5" s="75">
        <f>COUNTIFS(Table1[Was this staff member employed by your agency during the report period? ], "Yes", Table1[Staff Role], "Supervisor")</f>
        <v>0</v>
      </c>
      <c r="E5" s="76" t="str">
        <f>IFERROR(COUNTIFS(Table1[Was this staff member employed by your agency during the report period? ], "Yes",
Table1[Staff Role], "Supervisor",
Table1[Has the supervisor completed supervisor orientation training?], "Yes")/
COUNTIFS(Table1[Was this staff member employed by your agency during the report period? ], "Yes",
Table1[Staff Role], "Supervisor"), "NA")</f>
        <v>NA</v>
      </c>
    </row>
    <row r="6" spans="1:5" ht="29" x14ac:dyDescent="0.35">
      <c r="A6" s="100"/>
      <c r="B6" s="73" t="s">
        <v>142</v>
      </c>
      <c r="C6" s="74">
        <v>1</v>
      </c>
      <c r="D6" s="75">
        <f>COUNTIFS(Table1[Was this staff member employed by your agency during the report period? ], "Yes", Table1[Staff Role], "Therapist")</f>
        <v>0</v>
      </c>
      <c r="E6" s="76" t="str">
        <f>IFERROR(COUNTIFS(Table1[Was this staff member employed by your agency during the report period? ], "Yes",
Table1[Staff Role], "Therapist",
Table1[Has the therapist participated in quarterly booster training?], "Yes")/
COUNTIFS(Table1[Was this staff member employed by your agency during the report period? ], "Yes",
Table1[Staff Role], "Therapist"), "NA")</f>
        <v>NA</v>
      </c>
    </row>
    <row r="7" spans="1:5" ht="43.5" x14ac:dyDescent="0.35">
      <c r="A7" s="100" t="s">
        <v>143</v>
      </c>
      <c r="B7" s="73" t="s">
        <v>144</v>
      </c>
      <c r="C7" s="74">
        <v>0.66</v>
      </c>
      <c r="D7" s="75">
        <f>COUNTIFS(Table1[Was this staff member employed by your agency during the report period? ], "Yes", Table1[Staff Role], "Therapist")</f>
        <v>0</v>
      </c>
      <c r="E7" s="76" t="str">
        <f>IFERROR(COUNTIFS(Table1[Was this staff member employed by your agency during the report period? ], "Yes",
Table1[Staff Role], "Therapist",
Table1[Does the therapist have a master’s degree in social work or counseling?], "Yes")/
COUNTIFS(Table1[Was this staff member employed by your agency during the report period? ], "Yes",
Table1[Staff Role], "Therapist"), "NA")</f>
        <v>NA</v>
      </c>
    </row>
    <row r="8" spans="1:5" ht="29" x14ac:dyDescent="0.35">
      <c r="A8" s="100"/>
      <c r="B8" s="73" t="s">
        <v>145</v>
      </c>
      <c r="C8" s="74">
        <v>1</v>
      </c>
      <c r="D8" s="77">
        <f>COUNTIFS(Table1[Was this staff member employed by your agency during the report period? ], "Yes",
Table1[Staff Role], "Therapist")</f>
        <v>0</v>
      </c>
      <c r="E8" s="76" t="str">
        <f>IFERROR(COUNTIFS(Table1[Was this staff member employed by your agency during the report period? ], "Yes",
Table1[Staff Role], "Therapist",
Table1[Is the clinician part of a licensed MST program?], "Yes")/
COUNTIFS(Table1[Was this staff member employed by your agency during the report period? ], "Yes",
Table1[Staff Role], "Therapist"), "NA")</f>
        <v>NA</v>
      </c>
    </row>
    <row r="9" spans="1:5" ht="29" x14ac:dyDescent="0.35">
      <c r="A9" s="100" t="s">
        <v>146</v>
      </c>
      <c r="B9" s="10" t="s">
        <v>147</v>
      </c>
      <c r="C9" s="64">
        <v>0.7</v>
      </c>
      <c r="D9" s="54">
        <f>Cover_Sheet2!$K$3</f>
        <v>0</v>
      </c>
      <c r="E9" s="62" t="str">
        <f>IFERROR(Cover_Sheet2!$L$3/Cover_Sheet2!$K$3,"NA")</f>
        <v>NA</v>
      </c>
    </row>
    <row r="10" spans="1:5" ht="29" x14ac:dyDescent="0.35">
      <c r="A10" s="100"/>
      <c r="B10" s="10" t="s">
        <v>148</v>
      </c>
      <c r="C10" s="64">
        <v>1</v>
      </c>
      <c r="D10" s="54">
        <f>COUNTIFS(Table2[Was this youth engaged in services during the report period?], "Yes", Table2[Months Open at End of Report Period], "&gt;.5")</f>
        <v>0</v>
      </c>
      <c r="E10" s="55" t="str">
        <f>IFERROR(COUNTIFS(Table2[Was this youth engaged in services during the report period?], "Yes", Table2[Months Open at End of Report Period], "&gt;.5", Table2[Did the youth have at least one TAM-R interview?], "Yes")/
COUNTIFS(Table2[Was this youth engaged in services during the report period?], "Yes", Table2[Months Open at End of Report Period], "&gt;.5"), "NA")</f>
        <v>NA</v>
      </c>
    </row>
    <row r="11" spans="1:5" ht="29" x14ac:dyDescent="0.35">
      <c r="A11" s="100"/>
      <c r="B11" s="10" t="s">
        <v>149</v>
      </c>
      <c r="C11" s="64">
        <v>0.61</v>
      </c>
      <c r="D11" s="54">
        <f>Cover_Sheet2!$M$3</f>
        <v>0</v>
      </c>
      <c r="E11" s="65" t="s">
        <v>150</v>
      </c>
    </row>
    <row r="12" spans="1:5" ht="29" x14ac:dyDescent="0.35">
      <c r="A12" s="100"/>
      <c r="B12" s="10" t="s">
        <v>151</v>
      </c>
      <c r="C12" s="64">
        <v>0.8</v>
      </c>
      <c r="D12" s="54">
        <f>COUNTIFS(Table2[Was this youth engaged in services during the report period?], "Yes", Table2[Months Open at End of Report Period], "&gt;.5")</f>
        <v>0</v>
      </c>
      <c r="E12" s="55" t="str">
        <f>IFERROR(COUNTIFS(Table2[Was this youth engaged in services during the report period?], "Yes", Table2[Months Open at End of Report Period], "&gt;.5", Table2[Did the youth report adherence above the threshold of 0.61?], "Yes")/
COUNTIFS(Table2[Was this youth engaged in services during the report period?], "Yes", Table2[Months Open at End of Report Period], "&gt;.5"), "NA")</f>
        <v>NA</v>
      </c>
    </row>
  </sheetData>
  <sheetProtection algorithmName="SHA-512" hashValue="wvhkWnq6Qo1RGIYIGUoglsT7F8YKZh10RmxcKVj7dXS72Ym2QeizaxhsvFCAW62nVABLnGCyzpSCBNPRHAHvmA==" saltValue="zR0KQobu9SAlIhIBkfzbxg==" spinCount="100000" sheet="1" objects="1" scenarios="1" selectLockedCells="1" selectUnlockedCells="1"/>
  <mergeCells count="5">
    <mergeCell ref="A1:E1"/>
    <mergeCell ref="A2:E2"/>
    <mergeCell ref="A4:A6"/>
    <mergeCell ref="A7:A8"/>
    <mergeCell ref="A9:A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30936-7CC9-4535-ABE5-EAD8949FCD87}">
  <sheetPr>
    <tabColor rgb="FF92D050"/>
  </sheetPr>
  <dimension ref="A1:Q10"/>
  <sheetViews>
    <sheetView workbookViewId="0">
      <selection activeCell="B9" sqref="B9"/>
    </sheetView>
  </sheetViews>
  <sheetFormatPr defaultRowHeight="14.5" x14ac:dyDescent="0.35"/>
  <cols>
    <col min="1" max="1" width="16.1796875" customWidth="1"/>
    <col min="2" max="2" width="37.7265625" customWidth="1"/>
    <col min="3" max="5" width="11" customWidth="1"/>
    <col min="9" max="9" width="8.54296875" customWidth="1"/>
    <col min="11" max="11" width="24.26953125" customWidth="1"/>
    <col min="14" max="14" width="21.1796875" customWidth="1"/>
    <col min="15" max="15" width="16.453125" customWidth="1"/>
    <col min="17" max="17" width="21.26953125" customWidth="1"/>
  </cols>
  <sheetData>
    <row r="1" spans="1:17" ht="164.15" customHeight="1" x14ac:dyDescent="0.35">
      <c r="A1" s="101" t="s">
        <v>152</v>
      </c>
      <c r="B1" s="101"/>
      <c r="C1" s="101"/>
      <c r="D1" s="101"/>
      <c r="E1" s="101"/>
      <c r="F1" s="101"/>
      <c r="G1" s="101"/>
      <c r="H1" s="101"/>
      <c r="I1" s="101"/>
      <c r="J1" s="101"/>
      <c r="K1" s="101"/>
      <c r="L1" s="101"/>
      <c r="M1" s="11"/>
      <c r="O1" s="11"/>
      <c r="Q1" s="11"/>
    </row>
    <row r="2" spans="1:17" ht="16.5" customHeight="1" x14ac:dyDescent="0.35">
      <c r="A2" s="104" t="s">
        <v>153</v>
      </c>
      <c r="B2" s="104"/>
      <c r="C2" s="104"/>
      <c r="D2" s="104"/>
      <c r="E2" s="104"/>
      <c r="F2" s="104"/>
      <c r="G2" s="104"/>
      <c r="H2" s="104"/>
      <c r="I2" s="104"/>
      <c r="J2" s="104"/>
      <c r="K2" s="104"/>
      <c r="L2" s="104"/>
      <c r="M2" s="104"/>
      <c r="N2" s="104"/>
      <c r="O2" s="104"/>
      <c r="P2" s="104"/>
      <c r="Q2" s="104"/>
    </row>
    <row r="3" spans="1:17" ht="32.5" customHeight="1" x14ac:dyDescent="0.35">
      <c r="A3" s="105" t="s">
        <v>134</v>
      </c>
      <c r="B3" s="105" t="s">
        <v>135</v>
      </c>
      <c r="C3" s="105" t="s">
        <v>136</v>
      </c>
      <c r="D3" s="105" t="s">
        <v>154</v>
      </c>
      <c r="E3" s="105"/>
      <c r="F3" s="106" t="s">
        <v>155</v>
      </c>
      <c r="G3" s="106"/>
      <c r="H3" s="107" t="s">
        <v>156</v>
      </c>
      <c r="I3" s="107"/>
      <c r="J3" s="108" t="s">
        <v>157</v>
      </c>
      <c r="K3" s="108"/>
      <c r="L3" s="109" t="s">
        <v>158</v>
      </c>
      <c r="M3" s="109"/>
      <c r="N3" s="102" t="s">
        <v>159</v>
      </c>
      <c r="O3" s="102"/>
      <c r="P3" s="103" t="s">
        <v>160</v>
      </c>
      <c r="Q3" s="103"/>
    </row>
    <row r="4" spans="1:17" ht="30.65" customHeight="1" x14ac:dyDescent="0.35">
      <c r="A4" s="105"/>
      <c r="B4" s="105"/>
      <c r="C4" s="105"/>
      <c r="D4" s="12" t="s">
        <v>137</v>
      </c>
      <c r="E4" s="16" t="s">
        <v>161</v>
      </c>
      <c r="F4" s="13" t="s">
        <v>137</v>
      </c>
      <c r="G4" s="17" t="s">
        <v>161</v>
      </c>
      <c r="H4" s="14" t="s">
        <v>137</v>
      </c>
      <c r="I4" s="18" t="s">
        <v>161</v>
      </c>
      <c r="J4" s="19" t="s">
        <v>137</v>
      </c>
      <c r="K4" s="20" t="s">
        <v>161</v>
      </c>
      <c r="L4" s="15" t="s">
        <v>137</v>
      </c>
      <c r="M4" s="21" t="s">
        <v>161</v>
      </c>
      <c r="N4" s="22" t="s">
        <v>137</v>
      </c>
      <c r="O4" s="23" t="s">
        <v>161</v>
      </c>
      <c r="P4" s="24" t="s">
        <v>137</v>
      </c>
      <c r="Q4" s="25" t="s">
        <v>161</v>
      </c>
    </row>
    <row r="5" spans="1:17" ht="29" x14ac:dyDescent="0.35">
      <c r="A5" s="58" t="s">
        <v>162</v>
      </c>
      <c r="B5" s="59" t="s">
        <v>163</v>
      </c>
      <c r="C5" s="63">
        <v>0.9</v>
      </c>
      <c r="D5" s="27">
        <f>COUNTIF(Table2[Did this case close during the report period?], "Yes")</f>
        <v>0</v>
      </c>
      <c r="E5" s="26" t="str">
        <f>IFERROR(COUNTIFS(Table2[Did this case close during the report period?], "Yes",
Table2[At discharge, was the youth still at home?], "Yes")/
COUNTIF(Table2[Did this case close during the report period?], "Yes"), "NA")</f>
        <v>NA</v>
      </c>
      <c r="F5" s="28">
        <f>COUNTIFS(Table2[Did this case close during the report period?], "Yes",
Table2[Child Hispanic or Latino Ethnicity], "Yes")</f>
        <v>0</v>
      </c>
      <c r="G5" s="29" t="str">
        <f>IFERROR(COUNTIFS(Table2[Did this case close during the report period?], "Yes",
Table2[Child Hispanic or Latino Ethnicity], "Yes",
Table2[At discharge, was the youth still at home?], "Yes")/
COUNTIFS(Table2[Did this case close during the report period?], "Yes",
Table2[Child Hispanic or Latino Ethnicity], "Yes"), "NA")</f>
        <v>NA</v>
      </c>
      <c r="H5" s="30">
        <f>COUNTIFS(Table2[Did this case close during the report period?], "Yes",
Table2[Child Race: White], "Yes")</f>
        <v>0</v>
      </c>
      <c r="I5" s="31" t="str">
        <f>IFERROR(COUNTIFS(Table2[Did this case close during the report period?], "Yes",
Table2[Child Race: White], "Yes",
Table2[At discharge, was the youth still at home?], "Yes")/
COUNTIFS(Table2[Did this case close during the report period?], "Yes",
Table2[Child Race: White], "Yes"), "NA")</f>
        <v>NA</v>
      </c>
      <c r="J5" s="32">
        <f>COUNTIFS(Table2[Did this case close during the report period?], "Yes",
Table2[Child Race: Black or African American], "Yes")</f>
        <v>0</v>
      </c>
      <c r="K5" s="33" t="str">
        <f>IFERROR(COUNTIFS(Table2[Did this case close during the report period?], "Yes",
Table2[Child Race: Black or African American], "Yes",
Table2[At discharge, was the youth still at home?], "Yes")/
COUNTIFS(Table2[Did this case close during the report period?], "Yes",
Table2[Child Race: Black or African American], "Yes"), "NA")</f>
        <v>NA</v>
      </c>
      <c r="L5" s="34">
        <f>COUNTIFS(Table2[Did this case close during the report period?], "Yes",
Table2[Child Race: Asian], "Yes")</f>
        <v>0</v>
      </c>
      <c r="M5" s="35" t="str">
        <f>IFERROR(COUNTIFS(Table2[Did this case close during the report period?], "Yes",
Table2[Child Race: Asian], "Yes",
Table2[At discharge, was the youth still at home?], "Yes")/
COUNTIFS(Table2[Did this case close during the report period?], "Yes",
Table2[Child Race: Asian], "Yes"), "NA")</f>
        <v>NA</v>
      </c>
      <c r="N5" s="36">
        <f>COUNTIFS(Table2[Did this case close during the report period?], "Yes",
Table2[Child Race: Native Hawaiian or Other Pacific Islander], "Yes")</f>
        <v>0</v>
      </c>
      <c r="O5" s="37" t="str">
        <f>IFERROR(COUNTIFS(Table2[Did this case close during the report period?], "Yes",
Table2[Child Race: Native Hawaiian or Other Pacific Islander], "Yes",
Table2[At discharge, was the youth still at home?], "Yes")/
COUNTIFS(Table2[Did this case close during the report period?], "Yes",
Table2[Child Race: Native Hawaiian or Other Pacific Islander], "Yes"), "NA")</f>
        <v>NA</v>
      </c>
      <c r="P5" s="38">
        <f>COUNTIFS(Table2[Did this case close during the report period?], "Yes",
Table2[Child Race: American Indian or Alaska Native], "Yes")</f>
        <v>0</v>
      </c>
      <c r="Q5" s="39" t="str">
        <f>IFERROR(COUNTIFS(Table2[Did this case close during the report period?], "Yes",
Table2[Child Race: American Indian or Alaska Native], "Yes",
Table2[At discharge, was the youth still at home?], "Yes")/
COUNTIFS(Table2[Did this case close during the report period?], "Yes",
Table2[Child Race: American Indian or Alaska Native], "Yes"), "NA")</f>
        <v>NA</v>
      </c>
    </row>
    <row r="6" spans="1:17" ht="58" x14ac:dyDescent="0.35">
      <c r="A6" s="58" t="s">
        <v>164</v>
      </c>
      <c r="B6" s="59" t="s">
        <v>165</v>
      </c>
      <c r="C6" s="63">
        <v>0.9</v>
      </c>
      <c r="D6" s="27">
        <f>COUNTIF(Table2[Did this case close during the report period?], "Yes")</f>
        <v>0</v>
      </c>
      <c r="E6" s="26" t="str">
        <f>IFERROR(COUNTIFS(Table2[Did this case close during the report period?], "Yes",
Table2[At discharge, was the youth in school or working?], "Yes")/
COUNTIF(Table2[Did this case close during the report period?], "Yes"), "NA")</f>
        <v>NA</v>
      </c>
      <c r="F6" s="28">
        <f>COUNTIFS(Table2[Did this case close during the report period?], "Yes",
Table2[Child Hispanic or Latino Ethnicity], "Yes")</f>
        <v>0</v>
      </c>
      <c r="G6" s="29" t="str">
        <f>IFERROR(COUNTIFS(Table2[Did this case close during the report period?], "Yes",
Table2[Child Hispanic or Latino Ethnicity], "Yes",
Table2[At discharge, was the youth in school or working?], "Yes")/
COUNTIFS(Table2[Did this case close during the report period?], "Yes",
Table2[Child Hispanic or Latino Ethnicity], "Yes"), "NA")</f>
        <v>NA</v>
      </c>
      <c r="H6" s="30">
        <f>COUNTIFS(Table2[Did this case close during the report period?], "Yes",
Table2[Child Race: White], "Yes")</f>
        <v>0</v>
      </c>
      <c r="I6" s="31" t="str">
        <f>IFERROR(COUNTIFS(Table2[Did this case close during the report period?], "Yes",
Table2[Child Race: White], "Yes",
Table2[At discharge, was the youth in school or working?], "Yes")/
COUNTIFS(Table2[Did this case close during the report period?], "Yes",
Table2[Child Race: White], "Yes"), "NA")</f>
        <v>NA</v>
      </c>
      <c r="J6" s="32">
        <f>COUNTIFS(Table2[Did this case close during the report period?], "Yes",
Table2[Child Race: Black or African American], "Yes")</f>
        <v>0</v>
      </c>
      <c r="K6" s="33" t="str">
        <f>IFERROR(COUNTIFS(Table2[Did this case close during the report period?], "Yes",
Table2[Child Race: Black or African American], "Yes",
Table2[At discharge, was the youth in school or working?], "Yes")/
COUNTIFS(Table2[Did this case close during the report period?], "Yes",
Table2[Child Race: Black or African American], "Yes"), "NA")</f>
        <v>NA</v>
      </c>
      <c r="L6" s="34">
        <f>COUNTIFS(Table2[Did this case close during the report period?], "Yes",
Table2[Child Race: Asian], "Yes")</f>
        <v>0</v>
      </c>
      <c r="M6" s="35" t="str">
        <f>IFERROR(COUNTIFS(Table2[Did this case close during the report period?], "Yes",
Table2[Child Race: Asian], "Yes",
Table2[At discharge, was the youth in school or working?], "Yes")/
COUNTIFS(Table2[Did this case close during the report period?], "Yes",
Table2[Child Race: Asian], "Yes"), "NA")</f>
        <v>NA</v>
      </c>
      <c r="N6" s="36">
        <f>COUNTIFS(Table2[Did this case close during the report period?], "Yes",
Table2[Child Race: Native Hawaiian or Other Pacific Islander], "Yes")</f>
        <v>0</v>
      </c>
      <c r="O6" s="37" t="str">
        <f>IFERROR(COUNTIFS(Table2[Did this case close during the report period?], "Yes",
Table2[Child Race: Native Hawaiian or Other Pacific Islander], "Yes",
Table2[At discharge, was the youth in school or working?], "Yes")/
COUNTIFS(Table2[Did this case close during the report period?], "Yes",
Table2[Child Race: Native Hawaiian or Other Pacific Islander], "Yes"), "NA")</f>
        <v>NA</v>
      </c>
      <c r="P6" s="41">
        <f>COUNTIFS(Table2[Did this case close during the report period?], "Yes",
Table2[Child Race: American Indian or Alaska Native], "Yes")</f>
        <v>0</v>
      </c>
      <c r="Q6" s="39" t="str">
        <f>IFERROR(COUNTIFS(Table2[Did this case close during the report period?], "Yes",
Table2[Child Race: American Indian or Alaska Native], "Yes",
Table2[At discharge, was the youth in school or working?], "Yes")/
COUNTIFS(Table2[Did this case close during the report period?], "Yes",
Table2[Child Race: Native Hawaiian or Other Pacific Islander], "Yes"), "NA")</f>
        <v>NA</v>
      </c>
    </row>
    <row r="7" spans="1:17" ht="29" x14ac:dyDescent="0.35">
      <c r="A7" s="57" t="s">
        <v>166</v>
      </c>
      <c r="B7" s="59" t="s">
        <v>167</v>
      </c>
      <c r="C7" s="63">
        <v>0.9</v>
      </c>
      <c r="D7" s="27">
        <f>COUNTIF(Table2[Did this case close during the report period?], "Yes")</f>
        <v>0</v>
      </c>
      <c r="E7" s="26" t="str">
        <f>IFERROR(COUNTIFS(Table2[Did this case close during the report period?], "Yes",
Table2[At discharge, was the youth not arrested during treatment?], "Yes")/
COUNTIF(Table2[Did this case close during the report period?], "Yes"), "NA")</f>
        <v>NA</v>
      </c>
      <c r="F7" s="28">
        <f>COUNTIFS(Table2[Did this case close during the report period?], "Yes",
Table2[Child Hispanic or Latino Ethnicity], "Yes")</f>
        <v>0</v>
      </c>
      <c r="G7" s="29" t="str">
        <f>IFERROR(COUNTIFS(Table2[Did this case close during the report period?], "Yes",
Table2[Child Hispanic or Latino Ethnicity], "Yes",
Table2[At discharge, was the youth not arrested during treatment?], "Yes")/
COUNTIFS(Table2[Did this case close during the report period?], "Yes",
Table2[Child Hispanic or Latino Ethnicity], "Yes"), "NA")</f>
        <v>NA</v>
      </c>
      <c r="H7" s="30">
        <f>COUNTIFS(Table2[Did this case close during the report period?], "Yes",
Table2[Child Race: White], "Yes")</f>
        <v>0</v>
      </c>
      <c r="I7" s="31" t="str">
        <f>IFERROR(COUNTIFS(Table2[Did this case close during the report period?], "Yes",
Table2[Child Race: White], "Yes",
Table2[At discharge, was the youth not arrested during treatment?], "Yes")/
COUNTIFS(Table2[Did this case close during the report period?], "Yes",
Table2[Child Race: White], "Yes"), "NA")</f>
        <v>NA</v>
      </c>
      <c r="J7" s="32">
        <f>COUNTIFS(Table2[Did this case close during the report period?], "Yes",
Table2[Child Race: Black or African American], "Yes")</f>
        <v>0</v>
      </c>
      <c r="K7" s="33" t="str">
        <f>IFERROR(COUNTIFS(Table2[Did this case close during the report period?], "Yes",
Table2[Child Race: Black or African American], "Yes",
Table2[At discharge, was the youth not arrested during treatment?], "Yes")/
COUNTIFS(Table2[Did this case close during the report period?], "Yes",
Table2[Child Race: Black or African American], "Yes"), "NA")</f>
        <v>NA</v>
      </c>
      <c r="L7" s="34">
        <f>COUNTIFS(Table2[Did this case close during the report period?], "Yes",
Table2[Child Race: Asian], "Yes")</f>
        <v>0</v>
      </c>
      <c r="M7" s="35" t="str">
        <f>IFERROR(COUNTIFS(Table2[Did this case close during the report period?], "Yes",
Table2[Child Race: Asian], "Yes",
Table2[At discharge, was the youth not arrested during treatment?], "Yes")/
COUNTIFS(Table2[Did this case close during the report period?], "Yes",
Table2[Child Race: Asian], "Yes"), "NA")</f>
        <v>NA</v>
      </c>
      <c r="N7" s="36">
        <f>COUNTIFS(Table2[Did this case close during the report period?], "Yes",
Table2[Child Race: Native Hawaiian or Other Pacific Islander], "Yes")</f>
        <v>0</v>
      </c>
      <c r="O7" s="37" t="str">
        <f>IFERROR(COUNTIFS(Table2[Did this case close during the report period?], "Yes",
Table2[Child Race: Native Hawaiian or Other Pacific Islander], "Yes",
Table2[At discharge, was the youth not arrested during treatment?], "Yes")/
COUNTIFS(Table2[Did this case close during the report period?], "Yes",
Table2[Child Race: Native Hawaiian or Other Pacific Islander], "Yes"), "NA")</f>
        <v>NA</v>
      </c>
      <c r="P7" s="38">
        <f>COUNTIFS(Table2[Did this case close during the report period?], "Yes",
Table2[Child Race: American Indian or Alaska Native], "Yes")</f>
        <v>0</v>
      </c>
      <c r="Q7" s="42" t="str">
        <f>IFERROR(COUNTIFS(Table2[Did this case close during the report period?], "Yes",
Table2[Child Race: American Indian or Alaska Native], "Yes",
Table2[At discharge, was the youth not arrested during treatment?], "Yes")/
COUNTIFS(Table2[Did this case close during the report period?], "Yes",
Table2[Child Race: American Indian or Alaska Native], "Yes"), "NA")</f>
        <v>NA</v>
      </c>
    </row>
    <row r="8" spans="1:17" x14ac:dyDescent="0.35">
      <c r="A8" s="57"/>
      <c r="B8" s="40"/>
      <c r="C8" s="43"/>
      <c r="D8" s="27"/>
      <c r="E8" s="26"/>
      <c r="F8" s="27"/>
      <c r="G8" s="26"/>
      <c r="H8" s="27"/>
      <c r="I8" s="26"/>
      <c r="J8" s="27"/>
      <c r="K8" s="26"/>
      <c r="L8" s="27"/>
      <c r="M8" s="26"/>
      <c r="N8" s="27"/>
      <c r="O8" s="26"/>
      <c r="P8" s="27"/>
      <c r="Q8" s="26"/>
    </row>
    <row r="9" spans="1:17" x14ac:dyDescent="0.35">
      <c r="A9" s="57"/>
      <c r="B9" s="40"/>
      <c r="C9" s="26"/>
      <c r="D9" s="27"/>
      <c r="E9" s="26"/>
      <c r="F9" s="27"/>
      <c r="G9" s="26"/>
      <c r="H9" s="27"/>
      <c r="I9" s="26"/>
      <c r="J9" s="27"/>
      <c r="K9" s="26"/>
      <c r="L9" s="27"/>
      <c r="M9" s="26"/>
      <c r="N9" s="27"/>
      <c r="O9" s="26"/>
      <c r="P9" s="27"/>
      <c r="Q9" s="26"/>
    </row>
    <row r="10" spans="1:17" x14ac:dyDescent="0.35">
      <c r="A10" s="57"/>
      <c r="B10" s="40"/>
      <c r="C10" s="43"/>
      <c r="D10" s="27"/>
      <c r="E10" s="26"/>
      <c r="F10" s="27"/>
      <c r="G10" s="26"/>
      <c r="H10" s="27"/>
      <c r="I10" s="26"/>
      <c r="J10" s="27"/>
      <c r="K10" s="26"/>
      <c r="L10" s="27"/>
      <c r="M10" s="26"/>
      <c r="N10" s="27"/>
      <c r="O10" s="26"/>
      <c r="P10" s="27"/>
      <c r="Q10" s="26"/>
    </row>
  </sheetData>
  <sheetProtection algorithmName="SHA-512" hashValue="n9UcoyQZaAHT3P3Nyg1mSgX1xVpF9++dBz06izsJT0cOpP6E0IYAoSPtalDQs2+YtP++uFtmlR3e6w245mLnqQ==" saltValue="2JDdOsZf8huNMg7ETTm+4A==" spinCount="100000" sheet="1" objects="1" scenarios="1" selectLockedCells="1" selectUnlockedCells="1"/>
  <mergeCells count="12">
    <mergeCell ref="A1:L1"/>
    <mergeCell ref="N3:O3"/>
    <mergeCell ref="P3:Q3"/>
    <mergeCell ref="A2:Q2"/>
    <mergeCell ref="A3:A4"/>
    <mergeCell ref="B3:B4"/>
    <mergeCell ref="C3:C4"/>
    <mergeCell ref="D3:E3"/>
    <mergeCell ref="F3:G3"/>
    <mergeCell ref="H3:I3"/>
    <mergeCell ref="J3:K3"/>
    <mergeCell ref="L3:M3"/>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EE1EF-FA48-425E-B817-543E7FF6122E}">
  <sheetPr codeName="Sheet8"/>
  <dimension ref="A1:D59"/>
  <sheetViews>
    <sheetView workbookViewId="0">
      <selection activeCell="C3" sqref="C3"/>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16384" width="8.7265625" style="1"/>
  </cols>
  <sheetData>
    <row r="1" spans="1:4" x14ac:dyDescent="0.35">
      <c r="A1" s="5" t="s">
        <v>19</v>
      </c>
      <c r="B1" s="5" t="s">
        <v>20</v>
      </c>
      <c r="C1" s="5" t="s">
        <v>168</v>
      </c>
      <c r="D1" s="5" t="s">
        <v>169</v>
      </c>
    </row>
    <row r="2" spans="1:4" x14ac:dyDescent="0.35">
      <c r="A2" s="1" t="s">
        <v>23</v>
      </c>
      <c r="B2" s="6">
        <f ca="1">TODAY()</f>
        <v>46307</v>
      </c>
      <c r="C2" s="7">
        <f>DATE(Cover_Sheet!$F3, CHOOSE(MATCH(Cover_Sheet!$E3, {"January-March","April-June","July-September","October-December"}, 0), 1, 4, 7, 10), 1)</f>
        <v>46204</v>
      </c>
      <c r="D2" s="7">
        <f>EOMONTH(DATE(Cover_Sheet!$F3, CHOOSE(MATCH(Cover_Sheet!$E3, {"January-March","April-June","July-September","October-December"}, 0), 3, 6, 9, 12), 1), 0)</f>
        <v>46295</v>
      </c>
    </row>
    <row r="3" spans="1:4" x14ac:dyDescent="0.35">
      <c r="A3" s="1" t="s">
        <v>15</v>
      </c>
    </row>
    <row r="4" spans="1:4" x14ac:dyDescent="0.35">
      <c r="A4" s="1" t="s">
        <v>24</v>
      </c>
    </row>
    <row r="5" spans="1:4" x14ac:dyDescent="0.35">
      <c r="A5" s="1" t="s">
        <v>25</v>
      </c>
    </row>
    <row r="6" spans="1:4" x14ac:dyDescent="0.35">
      <c r="A6" s="1" t="s">
        <v>26</v>
      </c>
    </row>
    <row r="7" spans="1:4" x14ac:dyDescent="0.35">
      <c r="A7" s="1" t="s">
        <v>27</v>
      </c>
    </row>
    <row r="8" spans="1:4" x14ac:dyDescent="0.35">
      <c r="A8" s="1" t="s">
        <v>28</v>
      </c>
    </row>
    <row r="9" spans="1:4" x14ac:dyDescent="0.35">
      <c r="A9" s="1" t="s">
        <v>29</v>
      </c>
    </row>
    <row r="10" spans="1:4" x14ac:dyDescent="0.35">
      <c r="A10" s="1" t="s">
        <v>30</v>
      </c>
    </row>
    <row r="11" spans="1:4" x14ac:dyDescent="0.35">
      <c r="A11" s="1" t="s">
        <v>31</v>
      </c>
    </row>
    <row r="12" spans="1:4" x14ac:dyDescent="0.35">
      <c r="A12" s="1" t="s">
        <v>32</v>
      </c>
    </row>
    <row r="13" spans="1:4" x14ac:dyDescent="0.35">
      <c r="A13" s="1" t="s">
        <v>33</v>
      </c>
    </row>
    <row r="14" spans="1:4" x14ac:dyDescent="0.35">
      <c r="A14" s="1" t="s">
        <v>34</v>
      </c>
    </row>
    <row r="15" spans="1:4" x14ac:dyDescent="0.35">
      <c r="A15" s="1" t="s">
        <v>35</v>
      </c>
    </row>
    <row r="16" spans="1:4" x14ac:dyDescent="0.35">
      <c r="A16" s="1" t="s">
        <v>37</v>
      </c>
    </row>
    <row r="17" spans="1:1" x14ac:dyDescent="0.35">
      <c r="A17" s="1" t="s">
        <v>38</v>
      </c>
    </row>
    <row r="18" spans="1:1" x14ac:dyDescent="0.35">
      <c r="A18" s="1" t="s">
        <v>39</v>
      </c>
    </row>
    <row r="19" spans="1:1" x14ac:dyDescent="0.35">
      <c r="A19" s="1" t="s">
        <v>40</v>
      </c>
    </row>
    <row r="20" spans="1:1" x14ac:dyDescent="0.35">
      <c r="A20" s="1" t="s">
        <v>41</v>
      </c>
    </row>
    <row r="21" spans="1:1" x14ac:dyDescent="0.35">
      <c r="A21" s="1" t="s">
        <v>42</v>
      </c>
    </row>
    <row r="22" spans="1:1" x14ac:dyDescent="0.35">
      <c r="A22" s="1" t="s">
        <v>43</v>
      </c>
    </row>
    <row r="23" spans="1:1" x14ac:dyDescent="0.35">
      <c r="A23" s="1" t="s">
        <v>44</v>
      </c>
    </row>
    <row r="24" spans="1:1" x14ac:dyDescent="0.35">
      <c r="A24" s="1" t="s">
        <v>45</v>
      </c>
    </row>
    <row r="25" spans="1:1" x14ac:dyDescent="0.35">
      <c r="A25" s="1" t="s">
        <v>46</v>
      </c>
    </row>
    <row r="26" spans="1:1" x14ac:dyDescent="0.35">
      <c r="A26" s="1" t="s">
        <v>47</v>
      </c>
    </row>
    <row r="27" spans="1:1" x14ac:dyDescent="0.35">
      <c r="A27" s="1" t="s">
        <v>48</v>
      </c>
    </row>
    <row r="28" spans="1:1" x14ac:dyDescent="0.35">
      <c r="A28" s="1" t="s">
        <v>49</v>
      </c>
    </row>
    <row r="29" spans="1:1" x14ac:dyDescent="0.35">
      <c r="A29" s="1" t="s">
        <v>50</v>
      </c>
    </row>
    <row r="30" spans="1:1" x14ac:dyDescent="0.35">
      <c r="A30" s="1" t="s">
        <v>51</v>
      </c>
    </row>
    <row r="31" spans="1:1" x14ac:dyDescent="0.35">
      <c r="A31" s="1" t="s">
        <v>52</v>
      </c>
    </row>
    <row r="32" spans="1:1" x14ac:dyDescent="0.35">
      <c r="A32" s="1" t="s">
        <v>53</v>
      </c>
    </row>
    <row r="33" spans="1:1" x14ac:dyDescent="0.35">
      <c r="A33" s="1" t="s">
        <v>54</v>
      </c>
    </row>
    <row r="34" spans="1:1" x14ac:dyDescent="0.35">
      <c r="A34" s="1" t="s">
        <v>55</v>
      </c>
    </row>
    <row r="35" spans="1:1" x14ac:dyDescent="0.35">
      <c r="A35" s="1" t="s">
        <v>56</v>
      </c>
    </row>
    <row r="36" spans="1:1" x14ac:dyDescent="0.35">
      <c r="A36" s="1" t="s">
        <v>57</v>
      </c>
    </row>
    <row r="37" spans="1:1" x14ac:dyDescent="0.35">
      <c r="A37" s="1" t="s">
        <v>58</v>
      </c>
    </row>
    <row r="38" spans="1:1" x14ac:dyDescent="0.35">
      <c r="A38" s="1" t="s">
        <v>59</v>
      </c>
    </row>
    <row r="39" spans="1:1" x14ac:dyDescent="0.35">
      <c r="A39" s="1" t="s">
        <v>60</v>
      </c>
    </row>
    <row r="40" spans="1:1" x14ac:dyDescent="0.35">
      <c r="A40" s="1" t="s">
        <v>61</v>
      </c>
    </row>
    <row r="41" spans="1:1" x14ac:dyDescent="0.35">
      <c r="A41" s="1" t="s">
        <v>62</v>
      </c>
    </row>
    <row r="42" spans="1:1" x14ac:dyDescent="0.35">
      <c r="A42" s="1" t="s">
        <v>63</v>
      </c>
    </row>
    <row r="43" spans="1:1" x14ac:dyDescent="0.35">
      <c r="A43" s="1" t="s">
        <v>64</v>
      </c>
    </row>
    <row r="44" spans="1:1" x14ac:dyDescent="0.35">
      <c r="A44" s="1" t="s">
        <v>65</v>
      </c>
    </row>
    <row r="45" spans="1:1" x14ac:dyDescent="0.35">
      <c r="A45" s="1" t="s">
        <v>66</v>
      </c>
    </row>
    <row r="46" spans="1:1" x14ac:dyDescent="0.35">
      <c r="A46" s="1" t="s">
        <v>67</v>
      </c>
    </row>
    <row r="47" spans="1:1" x14ac:dyDescent="0.35">
      <c r="A47" s="1" t="s">
        <v>68</v>
      </c>
    </row>
    <row r="48" spans="1:1" x14ac:dyDescent="0.35">
      <c r="A48" s="1" t="s">
        <v>69</v>
      </c>
    </row>
    <row r="49" spans="1:1" x14ac:dyDescent="0.35">
      <c r="A49" s="1" t="s">
        <v>70</v>
      </c>
    </row>
    <row r="50" spans="1:1" x14ac:dyDescent="0.35">
      <c r="A50" s="1" t="s">
        <v>71</v>
      </c>
    </row>
    <row r="51" spans="1:1" x14ac:dyDescent="0.35">
      <c r="A51" s="1" t="s">
        <v>72</v>
      </c>
    </row>
    <row r="52" spans="1:1" x14ac:dyDescent="0.35">
      <c r="A52" s="1" t="s">
        <v>73</v>
      </c>
    </row>
    <row r="53" spans="1:1" x14ac:dyDescent="0.35">
      <c r="A53" s="1" t="s">
        <v>74</v>
      </c>
    </row>
    <row r="54" spans="1:1" x14ac:dyDescent="0.35">
      <c r="A54" s="1" t="s">
        <v>75</v>
      </c>
    </row>
    <row r="55" spans="1:1" x14ac:dyDescent="0.35">
      <c r="A55" s="1" t="s">
        <v>76</v>
      </c>
    </row>
    <row r="56" spans="1:1" x14ac:dyDescent="0.35">
      <c r="A56" s="1" t="s">
        <v>77</v>
      </c>
    </row>
    <row r="57" spans="1:1" x14ac:dyDescent="0.35">
      <c r="A57" s="1" t="s">
        <v>78</v>
      </c>
    </row>
    <row r="58" spans="1:1" x14ac:dyDescent="0.35">
      <c r="A58" s="1" t="s">
        <v>79</v>
      </c>
    </row>
    <row r="59" spans="1:1" x14ac:dyDescent="0.35">
      <c r="A59" s="1" t="s">
        <v>80</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34F9B2-4089-4A85-98AC-6C828FDAE0A7}">
  <ds:schemaRefs>
    <ds:schemaRef ds:uri="http://schemas.microsoft.com/sharepoint/v3/contenttype/forms"/>
  </ds:schemaRefs>
</ds:datastoreItem>
</file>

<file path=customXml/itemProps2.xml><?xml version="1.0" encoding="utf-8"?>
<ds:datastoreItem xmlns:ds="http://schemas.openxmlformats.org/officeDocument/2006/customXml" ds:itemID="{FCF59E3A-34FF-4284-BACC-11A239329BC1}">
  <ds:schemaRefs>
    <ds:schemaRef ds:uri="http://schemas.microsoft.com/office/2006/documentManagement/types"/>
    <ds:schemaRef ds:uri="http://schemas.microsoft.com/office/2006/metadata/properties"/>
    <ds:schemaRef ds:uri="http://schemas.microsoft.com/office/infopath/2007/PartnerControls"/>
    <ds:schemaRef ds:uri="ac21467a-2607-45ec-8261-55e851c78946"/>
    <ds:schemaRef ds:uri="http://www.w3.org/XML/1998/namespace"/>
    <ds:schemaRef ds:uri="http://purl.org/dc/dcmitype/"/>
    <ds:schemaRef ds:uri="96e73e70-8da9-4cdf-ad3d-bb5a5b31f7e2"/>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E3645843-8160-4C71-9F8F-54B9BAA99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Cover_Sheet2</vt:lpstr>
      <vt:lpstr>County Names to hide (2)</vt:lpstr>
      <vt:lpstr>Cover_Sheet</vt:lpstr>
      <vt:lpstr>Fidelity</vt:lpstr>
      <vt:lpstr>Outcomes</vt:lpstr>
      <vt:lpstr>Fidelity Aggregate</vt:lpstr>
      <vt:lpstr>Outcomes Aggregate</vt:lpstr>
      <vt:lpstr>County Names to hide</vt:lpstr>
      <vt:lpstr>'County Names to hide (2)'!HomeVisitorsFilteredList</vt:lpstr>
      <vt:lpstr>HomeVisitorsFilteredList</vt:lpstr>
      <vt:lpstr>'County Names to hide (2)'!HV_FilteredList</vt:lpstr>
      <vt:lpstr>HV_FilteredList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 Barounis</dc:creator>
  <cp:keywords/>
  <dc:description/>
  <cp:lastModifiedBy>Kya Barounis</cp:lastModifiedBy>
  <cp:revision/>
  <dcterms:created xsi:type="dcterms:W3CDTF">2025-08-07T23:06:03Z</dcterms:created>
  <dcterms:modified xsi:type="dcterms:W3CDTF">2026-10-12T19:32:57Z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